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T:\HR\Performance Management - Annual Reviews\2026-2027 PMP (Back to Excel)\"/>
    </mc:Choice>
  </mc:AlternateContent>
  <xr:revisionPtr revIDLastSave="0" documentId="13_ncr:1_{AAE47DE9-5FE2-4D34-94AB-31F1611D6945}" xr6:coauthVersionLast="47" xr6:coauthVersionMax="47" xr10:uidLastSave="{00000000-0000-0000-0000-000000000000}"/>
  <bookViews>
    <workbookView xWindow="-110" yWindow="-110" windowWidth="19420" windowHeight="10300" tabRatio="906" xr2:uid="{00000000-000D-0000-FFFF-FFFF00000000}"/>
  </bookViews>
  <sheets>
    <sheet name="Summary" sheetId="4" r:id="rId1"/>
    <sheet name="Strategic Objectives" sheetId="7" r:id="rId2"/>
    <sheet name="Ind Development Objectives" sheetId="11" r:id="rId3"/>
    <sheet name="Competency Review" sheetId="1" r:id="rId4"/>
    <sheet name="Exceptional Performer Form" sheetId="10" r:id="rId5"/>
    <sheet name="Competencies" sheetId="2" state="hidden" r:id="rId6"/>
  </sheets>
  <definedNames>
    <definedName name="_xlnm.Print_Area" localSheetId="5">Competencies!$B$1:$H$95</definedName>
    <definedName name="_xlnm.Print_Area" localSheetId="3">'Competency Review'!$A$1:$H$85</definedName>
    <definedName name="_xlnm.Print_Area" localSheetId="4">'Exceptional Performer Form'!$A$1:$I$34</definedName>
    <definedName name="_xlnm.Print_Area" localSheetId="2">'Ind Development Objectives'!$A$1:$J$32</definedName>
    <definedName name="_xlnm.Print_Area" localSheetId="1">'Strategic Objectives'!$A$1:$J$33</definedName>
    <definedName name="_xlnm.Print_Area" localSheetId="0">Summary!$A$1:$J$26</definedName>
    <definedName name="_xlnm.Print_Titles" localSheetId="3">'Competency Review'!$1:$7</definedName>
    <definedName name="_xlnm.Print_Titles" localSheetId="1">'Strategic Objectives'!$1:$5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1" i="11" l="1"/>
  <c r="K11" i="11"/>
  <c r="K23" i="7"/>
  <c r="K12" i="7"/>
  <c r="J28" i="11" l="1"/>
  <c r="D28" i="11"/>
  <c r="J31" i="7"/>
  <c r="D31" i="7"/>
  <c r="K15" i="7"/>
  <c r="K17" i="7" l="1"/>
  <c r="K26" i="7"/>
  <c r="K28" i="7"/>
  <c r="G10" i="4" l="1"/>
  <c r="I60" i="1" l="1"/>
  <c r="I84" i="1"/>
  <c r="D81" i="1" l="1"/>
  <c r="G11" i="4"/>
  <c r="D11" i="4"/>
  <c r="I16" i="1" l="1"/>
  <c r="I86" i="1"/>
  <c r="I87" i="1"/>
  <c r="K32" i="11" l="1"/>
  <c r="G4" i="11"/>
  <c r="G3" i="11"/>
  <c r="B3" i="11"/>
  <c r="I13" i="10" l="1"/>
  <c r="I9" i="10"/>
  <c r="I5" i="10"/>
  <c r="C13" i="10"/>
  <c r="C11" i="10"/>
  <c r="C9" i="10"/>
  <c r="C7" i="10"/>
  <c r="C5" i="10"/>
  <c r="C3" i="10"/>
  <c r="I78" i="1" l="1"/>
  <c r="I76" i="1"/>
  <c r="I70" i="1"/>
  <c r="I68" i="1"/>
  <c r="I58" i="1"/>
  <c r="I50" i="1"/>
  <c r="I48" i="1"/>
  <c r="I42" i="1"/>
  <c r="I40" i="1"/>
  <c r="I34" i="1"/>
  <c r="I32" i="1"/>
  <c r="I24" i="1"/>
  <c r="I18" i="1"/>
  <c r="I26" i="1"/>
  <c r="H19" i="1"/>
  <c r="H20" i="1"/>
  <c r="H23" i="1"/>
  <c r="H17" i="1"/>
  <c r="C5" i="1" l="1"/>
  <c r="G4" i="7"/>
  <c r="D10" i="4" l="1"/>
  <c r="G3" i="7"/>
  <c r="B3" i="7"/>
  <c r="C4" i="1"/>
  <c r="A4" i="1"/>
  <c r="I4" i="1" l="1"/>
  <c r="G4" i="1" s="1"/>
  <c r="I5" i="1"/>
  <c r="G5" i="1" s="1"/>
  <c r="I6" i="1"/>
  <c r="G6" i="1" s="1"/>
  <c r="I85" i="1" s="1"/>
  <c r="D80" i="1" l="1"/>
  <c r="G80" i="1" s="1"/>
  <c r="D12" i="4" s="1"/>
  <c r="I54" i="1"/>
  <c r="E9" i="4"/>
  <c r="A51" i="1"/>
  <c r="I80" i="1"/>
  <c r="I64" i="1"/>
  <c r="I81" i="1"/>
  <c r="A61" i="1"/>
  <c r="G12" i="4" l="1"/>
  <c r="I11" i="4" s="1"/>
</calcChain>
</file>

<file path=xl/sharedStrings.xml><?xml version="1.0" encoding="utf-8"?>
<sst xmlns="http://schemas.openxmlformats.org/spreadsheetml/2006/main" count="318" uniqueCount="222">
  <si>
    <t>Collaboration &amp; Relationship Building</t>
  </si>
  <si>
    <t>Communication</t>
  </si>
  <si>
    <t>Customer Focus</t>
  </si>
  <si>
    <t>Integrity &amp; Respect</t>
  </si>
  <si>
    <t>Leadership</t>
  </si>
  <si>
    <t>Results Oriented &amp; Accountability</t>
  </si>
  <si>
    <t>Strategic Planning</t>
  </si>
  <si>
    <t>Influence &amp; Impact</t>
  </si>
  <si>
    <t>• Seeks opportunities to advance strategic alliances with partners and stakeholders</t>
  </si>
  <si>
    <t>• Actively listens to understand the impact of issues and perspectives of others</t>
  </si>
  <si>
    <t>• Identifies opportunities and develops strategies for collaboration across the organization, with the public user groups and external stakeholders</t>
  </si>
  <si>
    <t>• Acknowledges the contribution of others in achieving objectives</t>
  </si>
  <si>
    <t>• Respects the power and authority of Council</t>
  </si>
  <si>
    <t>• Builds and nurtures effective and collaborative relationships with Council and among all levels of the organization</t>
  </si>
  <si>
    <t>• Speaks in a compelling and articulate manner, adapting their communication style to different audiences</t>
  </si>
  <si>
    <t>• Uses intentional and transparent communication to convey the organizations mission and core principles</t>
  </si>
  <si>
    <t>• Gains trust thorough actively listening and seeking to understand other’s point of view and needs</t>
  </si>
  <si>
    <t>• Establishes and uses a variety of communication pathways that proactively engage internal and external stakeholders</t>
  </si>
  <si>
    <t>• Writes clearly, concisely and persuasively using tone that is appropriate to the message and audience</t>
  </si>
  <si>
    <t>• Responds to request for information in a professional and timely manner</t>
  </si>
  <si>
    <t>• Considers quality and customer satisfaction to be a top priority</t>
  </si>
  <si>
    <t>• Actively seeks to understand the customers needs and wants, even when pressured by other demands</t>
  </si>
  <si>
    <t>• Demonstrates sensitivity to the different customs/cultures associated with the Town’s diverse customer base</t>
  </si>
  <si>
    <t>• Validates the organization’s purpose to serve public interest and demonstrates this understanding in responding to customer needs</t>
  </si>
  <si>
    <t>• Is accessible and responds professionally to requests for information or assistance</t>
  </si>
  <si>
    <t>• Forms commitments on reasonable expectations, does not make false promises that cannot be delivered upon</t>
  </si>
  <si>
    <t>• Proposes new, creative and sound alternatives to improve customer service</t>
  </si>
  <si>
    <t>• Superior knowledge of the internal and external environment and possesses insight into the local and provincial political framework</t>
  </si>
  <si>
    <t>• Represents the Town in a professional and credible manner, effectively advancing the Town’s interest through internal and external partnerships</t>
  </si>
  <si>
    <t>• Acts as a strong voice for promoting and protecting the Town’s position and interests</t>
  </si>
  <si>
    <t>• Actively influences others to consider the impact that their actions/decisions will have on the Municipality and community; promotes a position that is supportive of the Town’s mission and strategic vision</t>
  </si>
  <si>
    <t>• Promotes, builds and strengthens partnerships with others in a manner that ensures advantages for the Town</t>
  </si>
  <si>
    <t>• Recognized as an influential advocate for the Town</t>
  </si>
  <si>
    <t>• Builds and sustains strategic alliances and partnerships needed to ensure long-term influence</t>
  </si>
  <si>
    <t>• Models and builds a culture of commitment to citizen-focused service and the public interest</t>
  </si>
  <si>
    <t>• Acts to create a positive image for the Town and/or have a positive impact on the community</t>
  </si>
  <si>
    <t>• Values and provides authentic, evidence-based advice in the interest of the Town</t>
  </si>
  <si>
    <t>• Ensures public processes are transparent and accountability is clear when dealing with issues</t>
  </si>
  <si>
    <t>• Builds and promotes an inclusive, healthy organization respectful of the diversity of people and their skills and free from harassment and discrimination</t>
  </si>
  <si>
    <t>• Demonstrates impartial decision-making</t>
  </si>
  <si>
    <t>• Holds self and the organization to the highest ethical and professional standards</t>
  </si>
  <si>
    <t>• Creates a sense of common purpose and direction in the organization and among colleagues</t>
  </si>
  <si>
    <t>• Sets and communicates clear performance expectations</t>
  </si>
  <si>
    <t>• Identifies, manages and supports collective and individual talent</t>
  </si>
  <si>
    <t>• Commits to the development of organizational and individual talent</t>
  </si>
  <si>
    <t>• Creates a positive environment to encourage open and constructive dialogue</t>
  </si>
  <si>
    <t>• Develops strategies to maximize the effectiveness of resources, improve outcomes and results</t>
  </si>
  <si>
    <t>• Ensures planning and implementation to deliver on priorities</t>
  </si>
  <si>
    <t>• Delegates responsibility and accountability to appropriate levels</t>
  </si>
  <si>
    <t>• Decisions are made with sound understanding of context, data and evidence</t>
  </si>
  <si>
    <t>• Sets high expectations by exemplifying stewardship of financial and Town resources</t>
  </si>
  <si>
    <t>• Takes responsibility for results, good and bad</t>
  </si>
  <si>
    <t>• Rebounds quickly and learns from mistakes</t>
  </si>
  <si>
    <t>• When commitments cannot be met, advises others with sufficient advance notice so that potential negative effects are minimized</t>
  </si>
  <si>
    <t>• Makes challenging decisions and takes action at the opportune time</t>
  </si>
  <si>
    <t>• Contributes expertise and insight to the development of the Towns’ vision and strategy</t>
  </si>
  <si>
    <t>• Consistently communicates a clear and shared picture of the Town’s future</t>
  </si>
  <si>
    <t>• Identifies emerging issues and provides advice that reflects a thorough understanding of the environment</t>
  </si>
  <si>
    <t>• Engages others to develop clear, concise and viable strategies for implementation</t>
  </si>
  <si>
    <t>• Implements strategies that respond to the organization’s priorities that improve outcomes for the Town</t>
  </si>
  <si>
    <t>Is deliberate and resourceful about seeking the widest possible spectrum of perspectives. They demonstrate openness and flexibility to forge consensus and improve outcomes. They bring a whole-of-government perspective to their interactions. In negotiating solutions, they are open to alternatives and skillful at managing expectations. Leaders share recognition with their teams and partners.</t>
  </si>
  <si>
    <t>Demonstrates the ability to communicate with relevant stakeholders through deliberate and appropriate interactions. They are able to communicate in a clear, concise, and effective manner, while adapting their communication style and method to meet the needs of varying audiences. They listen carefully in order to understand and effectively respond to others with timely and accurate information.</t>
  </si>
  <si>
    <t>Demonstrates dedication to meeting expectations and requirements of internal and external customers. They act intentionally with the customer in mind, and have the ability to establish and maintain effective relationships with internal and external customers, while gaining trust and respect.</t>
  </si>
  <si>
    <t>Mobilizes and manages resources to deliver on the priorities of the Town, improve outcomes and add value. They consider context, risks and business intelligence to support high-quality and timely decisions. They anticipate, plan, monitor progress and adjust as needed. Leaders take personal responsibility for their actions and outcomes of their decisions.</t>
  </si>
  <si>
    <t>PERFORMANCE MANAGEMENT
CORE COMPETENCIES</t>
  </si>
  <si>
    <t>PERFORMANCE MANAGEMENT
REVIEW - SUMMARY</t>
  </si>
  <si>
    <t>Employee Name</t>
  </si>
  <si>
    <t>Department</t>
  </si>
  <si>
    <t>Division</t>
  </si>
  <si>
    <t>1st Level Manager</t>
  </si>
  <si>
    <t>2nd Level Manager</t>
  </si>
  <si>
    <t>Position Title</t>
  </si>
  <si>
    <t>RATING SCALE</t>
  </si>
  <si>
    <t>Description</t>
  </si>
  <si>
    <t>Due Date</t>
  </si>
  <si>
    <t>Final Score</t>
  </si>
  <si>
    <t>Review Period From</t>
  </si>
  <si>
    <t>INSTRUCTIONS</t>
  </si>
  <si>
    <t>Has the ability to establish the direction and resource requirements needed to respond to long term service needs and opportunities. They are skillful at understanding and communicating context, factoring in the economic, social and political environment. They are able to think conceptually and to “see the big picture”, to align individual and collective objectives to the Town’s mission and strategic objectives.</t>
  </si>
  <si>
    <t>Inspires and motivates the people they lead. They manage performance, provide constructive and respectful feedback to encourage and enable performance excellence. They lead by example, setting goals for themselves that are more demanding than those that they set for others.</t>
  </si>
  <si>
    <t>Influences the decision making process internally and/or externally to promote the interests of the Town. Achieving outcomes through influence that are favourable to the Town’s interests, while working within the local and provincial political framework.</t>
  </si>
  <si>
    <t xml:space="preserve">Communication </t>
  </si>
  <si>
    <t>Weighted</t>
  </si>
  <si>
    <t>Overall Weight</t>
  </si>
  <si>
    <t>Competency Review Score</t>
  </si>
  <si>
    <t>PERFORMANCE MANAGEMENT
STRATEGIC OBJECTIVES</t>
  </si>
  <si>
    <t>PERFORMANCE MANAGEMENT
COMPETENCY REVIEW</t>
  </si>
  <si>
    <t>Strategic Objective Score</t>
  </si>
  <si>
    <t>Individual Development Score</t>
  </si>
  <si>
    <t>Overall Score</t>
  </si>
  <si>
    <t>PERFORMANCE MANAGEMENT
INDIVIDUAL DEVELOPMENT OBJECTIVES</t>
  </si>
  <si>
    <t>X</t>
  </si>
  <si>
    <t>Score out of:</t>
  </si>
  <si>
    <t>Signoff</t>
  </si>
  <si>
    <t>Review Period To</t>
  </si>
  <si>
    <t>Review Date</t>
  </si>
  <si>
    <t>Employee Signature/Date:</t>
  </si>
  <si>
    <t>Manager Signature/Date:</t>
  </si>
  <si>
    <t>(Total Weight must be equal to 100)</t>
  </si>
  <si>
    <t>Review Date:</t>
  </si>
  <si>
    <t>Name:</t>
  </si>
  <si>
    <t>Job Title:</t>
  </si>
  <si>
    <t>Employee's signature does not imply agreement or disagreement, only the acknowledgement that a discussion has occurred. If the employee disagrees with the contents of the form, comments can be made in corresponding fields.</t>
  </si>
  <si>
    <t>Scoring Template</t>
  </si>
  <si>
    <r>
      <rPr>
        <b/>
        <sz val="10"/>
        <color theme="1"/>
        <rFont val="Myriad Pro"/>
        <family val="2"/>
      </rPr>
      <t>2 - NEEDS DEVELOPMENT</t>
    </r>
    <r>
      <rPr>
        <sz val="10"/>
        <color theme="1"/>
        <rFont val="Myriad Pro"/>
        <family val="2"/>
      </rPr>
      <t xml:space="preserve">
Met some expectations but needs to improve performance or increase initiative. Strategic objectives are not thoroughly completed as established. Should be able to improve with coaching, feedback and an improvement plan. Competency is inconsistently demonstrated and requires development.</t>
    </r>
  </si>
  <si>
    <r>
      <rPr>
        <b/>
        <sz val="10"/>
        <color theme="1"/>
        <rFont val="Myriad Pro"/>
        <family val="2"/>
      </rPr>
      <t>1 - UNACCEPTABLE/ NON PERFORMER</t>
    </r>
    <r>
      <rPr>
        <sz val="10"/>
        <color theme="1"/>
        <rFont val="Myriad Pro"/>
        <family val="2"/>
      </rPr>
      <t xml:space="preserve">
Consistently fails to meet job requirements and expectations; did not demonstrate competency and knowledge required to perform job duties; work consistently needs revision or adjustments to meet minimal success level.  Strategic objective not completed as established. Competency has not been demonstrated and requires development.</t>
    </r>
  </si>
  <si>
    <r>
      <rPr>
        <b/>
        <sz val="10"/>
        <color theme="1"/>
        <rFont val="Myriad Pro"/>
        <family val="2"/>
      </rPr>
      <t xml:space="preserve">5 - EXCEPTIONAL PERFORMER/CONSISTENTLY PERFORMS ABOVE STANDARDS </t>
    </r>
    <r>
      <rPr>
        <sz val="10"/>
        <color theme="1"/>
        <rFont val="Myriad Pro"/>
        <family val="2"/>
      </rPr>
      <t xml:space="preserve">
Performance represents an extraordinary level of achievement and commitment. Accomplishments consistently made in areas outside normal job requirements.  Strategic objectives are completed well above the established standard. Competency has been demonstrated or developed in an outstanding manner.</t>
    </r>
  </si>
  <si>
    <t>Manager Comments:</t>
  </si>
  <si>
    <t>Manager's Overall Comments</t>
  </si>
  <si>
    <t xml:space="preserve">5 - EXCEPTIONAL PERFORMER/CONSISTENTLY PERFORMS ABOVE STANDARDS </t>
  </si>
  <si>
    <t>4 - EXCEEDS EXPECTATIONS OCCASIONALLY</t>
  </si>
  <si>
    <t xml:space="preserve">3 - PERFORMING WELL/MEETS EXPECTATIONS </t>
  </si>
  <si>
    <t xml:space="preserve">2 - NEEDS DEVELOPMENT </t>
  </si>
  <si>
    <t>1 - UNACCEPTABLE/ NON PERFORMER</t>
  </si>
  <si>
    <t>x</t>
  </si>
  <si>
    <t xml:space="preserve">Employee Comments (REQURIED): </t>
  </si>
  <si>
    <t>Manager Comments (REQURIED):</t>
  </si>
  <si>
    <t xml:space="preserve">Employee Comments (REQUIRED): </t>
  </si>
  <si>
    <t>Manager Comments (REQUIRED):</t>
  </si>
  <si>
    <t xml:space="preserve">Employee Comments (REQUIRED):  </t>
  </si>
  <si>
    <t>EXCEPTIONAL PERFORMER
JUSTIFICATION FORM</t>
  </si>
  <si>
    <t>What Strategic Objective, Individual Development Objective or Competency are you rating the employee a 5?</t>
  </si>
  <si>
    <r>
      <t xml:space="preserve">Why do you feel this employee qualifies to be rated at the exceptional level of 5? 
</t>
    </r>
    <r>
      <rPr>
        <b/>
        <i/>
        <sz val="10"/>
        <color theme="1"/>
        <rFont val="Myriad Pro"/>
        <family val="2"/>
      </rPr>
      <t>(provide specific examples and justification)</t>
    </r>
  </si>
  <si>
    <t>What Performance Measurements were utilized in determining your rating of 5/Exceptional Performer?</t>
  </si>
  <si>
    <t>Manager Signature:</t>
  </si>
  <si>
    <t>Date:</t>
  </si>
  <si>
    <t>CAO Signature:</t>
  </si>
  <si>
    <t>Individual Development Objective #1</t>
  </si>
  <si>
    <t>Individual Development Objective #2</t>
  </si>
  <si>
    <t>Strategic Objective #1</t>
  </si>
  <si>
    <t>Strategic Objective #2</t>
  </si>
  <si>
    <t>• Engages colleagues to contribute to strategic initiatives and overall strategic objectives of the Town</t>
  </si>
  <si>
    <t>• Provides feedback and direction to ensure the strategic vision and objectives of the Town are achieved</t>
  </si>
  <si>
    <t>• Sets challenging objectives for self and models dedication and high performance</t>
  </si>
  <si>
    <t>• Aligns objectives and practices of multiple teams to accomplish the Town’s strategic mission and objectives</t>
  </si>
  <si>
    <t>• Establishes and communicates organizational priorities aligned with the Town’s vision and objectives</t>
  </si>
  <si>
    <t>Employee Comments and Results</t>
  </si>
  <si>
    <t>*Do they consistently demonstrate their ability to lead others and is a positive role model for peers/subordinates?
*Do they motivate others to perform to their highest potential, providing constructive guidance and feedback when required? 
*Do they set and communicate clear performance expectations? 
*Do they demonstrate the ability to direct others towards a common goal?</t>
  </si>
  <si>
    <t>*Do they provide constructive guidance and feedback to others? 
*Do they provide guidance to others in accomplishing their own duties and objectives? 
*Do they represent the Town in a professional and credible manner, effectively advancing the Town’s interest through internal and external partnerships?
*Do they actively influence others to consider the impact that their actions/decisions will have on the Municipality and community; promoting a position that is supportive of the Town’s mission and strategic vision?</t>
  </si>
  <si>
    <t xml:space="preserve">*Do they contribute their expertise and insight to the development of the Towns’ vision and strategic objectives?
*Do they identify emerging issues and provide advice that reflects a thorough understanding of municipal environment?
*Do they establish and communicate divisional priorities aligned with the Town’s vision and objectives, and anticipate future needs?
*Do they implement strategies that respond to the organization’s priorities?
</t>
  </si>
  <si>
    <t>*Do they complete their work with the expected degree of quality? 
*Are they attentive to detail, and actively seeks out and corrects quality control issues? Take into account accuracy of work, neatness, and adherence to standards.
*Do they provide authentic, evidence-based advice in the interest of the Town?</t>
  </si>
  <si>
    <t xml:space="preserve">*Do they hold self and the organization to the highest ethical and professional standards?
*Do they follow through on commitments and job duties consistently? 
*Do they properly follow instructions, directives, and procedures? 
*Do they ensure that organizational policies are adhered to? 
</t>
  </si>
  <si>
    <t>*Do they appropriately manage their time and consistently meet deadlines? 
*Do they effectively analyze and solve problems to successfully overcome obstacles? 
*Do they take responsibility for results, good and bad, and demonstrates ability to rebound quickly and learn from mistakes?
*Do they make the appropriate utilization of company budget, equipment, and resources?</t>
  </si>
  <si>
    <t>*Do they display a cooperative attitude about their job role, assigned work, and the organization? 
*Are they open-minded and accepting of constructive feedback by peers? 
*Do they willingly contribute to the success of the team or department? 
*Do they exhibit consideration for others; maintain a positive relationship with co-workers and other stakeholders?</t>
  </si>
  <si>
    <t>Exemplifies ethical practices, professionalism and personal integrity. They create respectful and trusting work environments where sound advice is valued. They encourage the expression of diverse opinions and perspectives of others.</t>
  </si>
  <si>
    <r>
      <rPr>
        <b/>
        <sz val="11"/>
        <color theme="1"/>
        <rFont val="Myriad Pro"/>
        <family val="2"/>
      </rPr>
      <t>Exceptional Performer</t>
    </r>
    <r>
      <rPr>
        <sz val="10"/>
        <color theme="1"/>
        <rFont val="Myriad Pro"/>
        <family val="2"/>
      </rPr>
      <t xml:space="preserve">
This form is to be completed by the Manager when rating their employee a (5) Exceptional Performer on any strategic Objective, Individual Development Objective or Competency.  A separate form must be completed for every 5 rating and all Exceptional Performer ratings will be vetted by the CAO.</t>
    </r>
  </si>
  <si>
    <t>Employee Score</t>
  </si>
  <si>
    <t>Your Score</t>
  </si>
  <si>
    <t>Contributor Drop Down Box</t>
  </si>
  <si>
    <t>Overall Competency Review Score</t>
  </si>
  <si>
    <t>Superintendent, Roads</t>
  </si>
  <si>
    <t>Manager, Human Resources</t>
  </si>
  <si>
    <t>Director, Development Services</t>
  </si>
  <si>
    <t>Manager, Finance &amp; Business Services</t>
  </si>
  <si>
    <t>Drainage Superintendent</t>
  </si>
  <si>
    <t>Assistant Manager, Programs</t>
  </si>
  <si>
    <t>Fire Chief</t>
  </si>
  <si>
    <t>Assistant Manager, Business Services</t>
  </si>
  <si>
    <t>Manager, Information Technology</t>
  </si>
  <si>
    <t>Manager, Recreation &amp; Culture</t>
  </si>
  <si>
    <t>Manager, Parks &amp; Facilities</t>
  </si>
  <si>
    <t>Manager, Environmental Services</t>
  </si>
  <si>
    <t>Deputy Fire Chief</t>
  </si>
  <si>
    <t>Assistant Deputy Fire Chief</t>
  </si>
  <si>
    <t>Deputy Clerk</t>
  </si>
  <si>
    <t>Manager, Planning Services</t>
  </si>
  <si>
    <t>Non-Supervisory Contributor</t>
  </si>
  <si>
    <t>Supervisory Contributor</t>
  </si>
  <si>
    <t>Manager, Building Services &amp; CBO</t>
  </si>
  <si>
    <t>Manager, Operations &amp; Drainage</t>
  </si>
  <si>
    <t>*Do they communicate clearly and effectively within their role? 
*Do they clearly express them self both orally and in writing (emails, reports)? 
*Do they listen well and respond appropriately? 
*Are written and verbal reports clear and accurate?</t>
  </si>
  <si>
    <r>
      <t xml:space="preserve">Competency Review
</t>
    </r>
    <r>
      <rPr>
        <sz val="10"/>
        <color theme="1"/>
        <rFont val="Myriad Pro"/>
        <family val="2"/>
      </rPr>
      <t xml:space="preserve">The employee and manager will independently complete this section at the </t>
    </r>
    <r>
      <rPr>
        <u/>
        <sz val="10"/>
        <color theme="1"/>
        <rFont val="Myriad Pro"/>
        <family val="2"/>
      </rPr>
      <t xml:space="preserve">end </t>
    </r>
    <r>
      <rPr>
        <sz val="10"/>
        <color theme="1"/>
        <rFont val="Myriad Pro"/>
        <family val="2"/>
      </rPr>
      <t xml:space="preserve">of the review period using the rating scale definitions (1-5) on the Summary Tab and selecting the appropriate score using the drop down box.  Both employee and manager must provide specific example(s) in the comment sections of how each competency was displayed throughout the review period.  Managers  rating an employee a 5, </t>
    </r>
    <r>
      <rPr>
        <u/>
        <sz val="10"/>
        <color theme="1"/>
        <rFont val="Myriad Pro"/>
        <family val="2"/>
      </rPr>
      <t>must</t>
    </r>
    <r>
      <rPr>
        <sz val="10"/>
        <color theme="1"/>
        <rFont val="Myriad Pro"/>
        <family val="2"/>
      </rPr>
      <t xml:space="preserve"> complete and submit the Exceptional Performer Form to the CAO for approval. 
</t>
    </r>
    <r>
      <rPr>
        <b/>
        <sz val="10"/>
        <color theme="1"/>
        <rFont val="Myriad Pro"/>
        <family val="2"/>
      </rPr>
      <t xml:space="preserve">Full definitions for each competency </t>
    </r>
    <r>
      <rPr>
        <b/>
        <u/>
        <sz val="10"/>
        <color theme="1"/>
        <rFont val="Myriad Pro"/>
        <family val="2"/>
      </rPr>
      <t>must</t>
    </r>
    <r>
      <rPr>
        <b/>
        <sz val="10"/>
        <color theme="1"/>
        <rFont val="Myriad Pro"/>
        <family val="2"/>
      </rPr>
      <t xml:space="preserve"> be reviewed prior to completion, and can be found on the Competencies Tab.</t>
    </r>
  </si>
  <si>
    <t>COMPETENCY DEFINITIONS</t>
  </si>
  <si>
    <r>
      <rPr>
        <b/>
        <sz val="10"/>
        <color rgb="FF565656"/>
        <rFont val="Myriad Pro"/>
        <family val="2"/>
      </rPr>
      <t xml:space="preserve">5 - EXCEPTIONAL PERFORMER/CONSISTENTLY PERFORMS ABOVE STANDARDS </t>
    </r>
    <r>
      <rPr>
        <sz val="10"/>
        <color rgb="FF565656"/>
        <rFont val="Myriad Pro"/>
        <family val="2"/>
      </rPr>
      <t xml:space="preserve">
Performance represents an extraordinary level of achievement and commitment. Accomplishments consistently made in areas outside normal job requirements.  Strategic objectives are completed well above the established standard. Competency has been demonstrated or developed in an outstanding manner.  All ratings of 5 require an Exceptional Performer Form to be completed and submitted to HR and the CAO.</t>
    </r>
  </si>
  <si>
    <t xml:space="preserve"> Non-Supervisory</t>
  </si>
  <si>
    <t>Supervisory</t>
  </si>
  <si>
    <t>Directors</t>
  </si>
  <si>
    <t>NON-SUPERVISORY CONTRIBUTOR</t>
  </si>
  <si>
    <r>
      <t xml:space="preserve">SUPERVISORY CONTRIBUTOR   </t>
    </r>
    <r>
      <rPr>
        <b/>
        <i/>
        <sz val="14"/>
        <color rgb="FF041E42"/>
        <rFont val="Myriad Pro"/>
        <family val="2"/>
      </rPr>
      <t>(in addition to all competencies above)</t>
    </r>
  </si>
  <si>
    <r>
      <t>ONLY COMPLETE THIS FORM IF YOU ARE RATING AN EMPLOYEE A 
5-EXCEPTIONAL PERFORMER</t>
    </r>
    <r>
      <rPr>
        <b/>
        <u/>
        <sz val="12"/>
        <color rgb="FFFF0000"/>
        <rFont val="Myriad Pro"/>
        <family val="2"/>
      </rPr>
      <t xml:space="preserve"> </t>
    </r>
    <r>
      <rPr>
        <b/>
        <sz val="12"/>
        <color rgb="FFFF0000"/>
        <rFont val="Myriad Pro"/>
        <family val="2"/>
      </rPr>
      <t xml:space="preserve">IN ANY OBJECTIVE OR COMPETENCY CATEGORY </t>
    </r>
  </si>
  <si>
    <t>CLT Contributor</t>
  </si>
  <si>
    <r>
      <t>CLT CONTRIBUTOR</t>
    </r>
    <r>
      <rPr>
        <b/>
        <sz val="10"/>
        <color theme="1"/>
        <rFont val="Myriad Pro"/>
        <family val="2"/>
      </rPr>
      <t xml:space="preserve"> </t>
    </r>
    <r>
      <rPr>
        <b/>
        <i/>
        <sz val="14"/>
        <color theme="1"/>
        <rFont val="Myriad Pro"/>
        <family val="2"/>
      </rPr>
      <t>(in addition to all competencies above)</t>
    </r>
  </si>
  <si>
    <t>Employee Comments on Results</t>
  </si>
  <si>
    <t>Manager Comments</t>
  </si>
  <si>
    <r>
      <t xml:space="preserve">Individual Developmental Objectives
</t>
    </r>
    <r>
      <rPr>
        <sz val="10"/>
        <color theme="1"/>
        <rFont val="Myriad Pro"/>
        <family val="2"/>
      </rPr>
      <t>Employee and manager will collaboratively complete this section at the start of the review period, once individual development objectives have been discussed and established.  Individual development objections should aim to enhance or improve the employee's skills or performance.  At the end of the review period, the employee and manager will evaluate the progress made for each individual development objective using the rating scale definitions (1-5) on the Summary Tab and selecting the appropriate score using the drop down box.</t>
    </r>
  </si>
  <si>
    <t>Director, Corporate Services / Treasurer</t>
  </si>
  <si>
    <t>Director, Infrastructure Services</t>
  </si>
  <si>
    <t>Manager, Capital Works &amp; Asset Management</t>
  </si>
  <si>
    <t>Assistant Manager, Capital Works &amp; Asset Management</t>
  </si>
  <si>
    <r>
      <t xml:space="preserve">This evaluation form is broken into three sections:  Strategic Objective, Individual Development Objective and Competency Review.  It will be used to formalize objectives (strategic and development) at the start of the review cycle, and to rate employees on these objectives and their competencies at the end of the review cycle. The Town of Essex considers these performance factors to be critical to the success of personal, departmental, and company strategic objectives. The criteria listed in this evaluation should accurately reflect the employee’s overall performance as it relates to the duties/expectations set forth in his or her job description. 
Rate the employee in each section of this form according to the table below. </t>
    </r>
    <r>
      <rPr>
        <b/>
        <sz val="10"/>
        <color theme="1"/>
        <rFont val="Myriad Pro"/>
        <family val="2"/>
      </rPr>
      <t>Comments</t>
    </r>
    <r>
      <rPr>
        <sz val="10"/>
        <color theme="1"/>
        <rFont val="Myriad Pro"/>
        <family val="2"/>
      </rPr>
      <t xml:space="preserve"> and observations are important to the evaluation process and therefore will be </t>
    </r>
    <r>
      <rPr>
        <b/>
        <sz val="10"/>
        <color theme="1"/>
        <rFont val="Myriad Pro"/>
        <family val="2"/>
      </rPr>
      <t>required</t>
    </r>
    <r>
      <rPr>
        <sz val="10"/>
        <color theme="1"/>
        <rFont val="Myriad Pro"/>
        <family val="2"/>
      </rPr>
      <t xml:space="preserve"> for each section and competency rating.
</t>
    </r>
    <r>
      <rPr>
        <b/>
        <sz val="10"/>
        <color theme="1"/>
        <rFont val="Myriad Pro"/>
        <family val="2"/>
      </rPr>
      <t>FINAL COPY MUST BE PRINTED, SIGNED AND RETURNED TO HUMAN RESOURCES.</t>
    </r>
  </si>
  <si>
    <r>
      <rPr>
        <b/>
        <sz val="10"/>
        <rFont val="Myriad Pro"/>
        <family val="2"/>
      </rPr>
      <t xml:space="preserve">4 - EXCEEDS EXPECTATIONS </t>
    </r>
    <r>
      <rPr>
        <sz val="10"/>
        <rFont val="Myriad Pro"/>
        <family val="2"/>
      </rPr>
      <t xml:space="preserve">
Produces high quality and/or volume of work that exceeds the expectations of the job.  Assumes extra responsibilities and/or demonstrates initiative by setting and achieving challenging professional goals. Strategic objectives are completed and exceed established standard.  Competency has been demonstrated or developed in a commendable manner.</t>
    </r>
  </si>
  <si>
    <r>
      <rPr>
        <b/>
        <sz val="10"/>
        <color theme="1"/>
        <rFont val="Myriad Pro"/>
        <family val="2"/>
      </rPr>
      <t>3 - PERFORMING WELL/MEETS EXPECTATIONS</t>
    </r>
    <r>
      <rPr>
        <sz val="10"/>
        <color theme="1"/>
        <rFont val="Myriad Pro"/>
        <family val="2"/>
      </rPr>
      <t xml:space="preserve">
</t>
    </r>
    <r>
      <rPr>
        <sz val="10"/>
        <rFont val="Myriad Pro"/>
        <family val="2"/>
      </rPr>
      <t xml:space="preserve">Reliably </t>
    </r>
    <r>
      <rPr>
        <sz val="10"/>
        <color theme="1"/>
        <rFont val="Myriad Pro"/>
        <family val="2"/>
      </rPr>
      <t xml:space="preserve">performs job duties as required according to the position requirements, under normal supervision and direction.  </t>
    </r>
    <r>
      <rPr>
        <sz val="10"/>
        <rFont val="Myriad Pro"/>
        <family val="2"/>
      </rPr>
      <t xml:space="preserve">May assume additional responsibilities when requested.  </t>
    </r>
    <r>
      <rPr>
        <sz val="10"/>
        <color theme="1"/>
        <rFont val="Myriad Pro"/>
        <family val="2"/>
      </rPr>
      <t xml:space="preserve">  Strategic objectives are generally completed as established.  Competency has been satisfactorily demonstrated or developed.</t>
    </r>
  </si>
  <si>
    <r>
      <t xml:space="preserve">Strategic Objectives
</t>
    </r>
    <r>
      <rPr>
        <sz val="10"/>
        <color theme="1"/>
        <rFont val="Myriad Pro"/>
        <family val="2"/>
      </rPr>
      <t>Employee and manager will collaboratively complete this section at the start of the review period, once strategic objectives have been discussed and established. Each employee must have two</t>
    </r>
    <r>
      <rPr>
        <b/>
        <u/>
        <sz val="10"/>
        <color theme="1"/>
        <rFont val="Myriad Pro"/>
        <family val="2"/>
      </rPr>
      <t xml:space="preserve"> (2</t>
    </r>
    <r>
      <rPr>
        <u/>
        <sz val="10"/>
        <color theme="1"/>
        <rFont val="Myriad Pro"/>
        <family val="2"/>
      </rPr>
      <t xml:space="preserve">) </t>
    </r>
    <r>
      <rPr>
        <sz val="10"/>
        <color theme="1"/>
        <rFont val="Myriad Pro"/>
        <family val="2"/>
      </rPr>
      <t>strategic objectives per review period.   At the end of the review period, the employee and manager will evaluate the progress made for each predetermined strategic objective using the rating scale definitions (1-5) on the Summary Tab and selecting the appropriate score using the drop down box.</t>
    </r>
    <r>
      <rPr>
        <b/>
        <sz val="10"/>
        <color theme="1"/>
        <rFont val="Myriad Pro"/>
        <family val="2"/>
      </rPr>
      <t xml:space="preserve">
</t>
    </r>
  </si>
  <si>
    <t>Council Strategic Goal:</t>
  </si>
  <si>
    <t>Council's Strategic Goals</t>
  </si>
  <si>
    <t>Jobs and Economic Opportunities</t>
  </si>
  <si>
    <t>Responsible and People-Focused Government</t>
  </si>
  <si>
    <t>Safe and Reliable Infrastructure</t>
  </si>
  <si>
    <t>Welcome and Caring Community</t>
  </si>
  <si>
    <t>Assistant Manager, Facilities &amp; Events</t>
  </si>
  <si>
    <t>Assistant Manager, Parks &amp; Projects</t>
  </si>
  <si>
    <t>Building Inspector</t>
  </si>
  <si>
    <t>Deputy Chief Building Official</t>
  </si>
  <si>
    <t>Communications Specialist</t>
  </si>
  <si>
    <t>Director, Legal &amp; Legislative Services/Clerk</t>
  </si>
  <si>
    <t>Manager, Strategic Communications</t>
  </si>
  <si>
    <t>Executive Assistant to CAO &amp; Council</t>
  </si>
  <si>
    <t>Infrastructure Inspector</t>
  </si>
  <si>
    <t>IT Systems Analyst</t>
  </si>
  <si>
    <t>Manager, Economic Development &amp; Strategic Initiatives</t>
  </si>
  <si>
    <t>Manager, Legal, Licensing &amp; Enforcement</t>
  </si>
  <si>
    <t>Financial Analyst</t>
  </si>
  <si>
    <t>Director, Community Services/Deputy CAO</t>
  </si>
  <si>
    <t>Manager, Revenue Services &amp; Customer Relations</t>
  </si>
  <si>
    <t>Analyst, Economic Development &amp; Business Relations</t>
  </si>
  <si>
    <t>Human Resources Coordinator</t>
  </si>
  <si>
    <t>Junior Planner</t>
  </si>
  <si>
    <t>Daffy Duck</t>
  </si>
  <si>
    <t>Development Services</t>
  </si>
  <si>
    <t>Planning Services</t>
  </si>
  <si>
    <t>Pluto</t>
  </si>
  <si>
    <t>Mickey Mouse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</si>
</sst>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409]d\-mmm\-yyyy;@"/>
    <numFmt numFmtId="166" formatCode="0.0%"/>
    <numFmt numFmtId="167" formatCode="_(* #,##0_);_(* \(#,##0\);_(* &quot;-&quot;??_);_(@_)"/>
    <numFmt numFmtId="168" formatCode="0.0"/>
  </numFmts>
  <fonts count="56" x14ac:knownFonts="1">
    <font>
      <sz val="11"/>
      <color theme="1"/>
      <name val="Calibri"/>
      <family val="2"/>
      <scheme val="minor"/>
    </font>
    <font>
      <b/>
      <sz val="11"/>
      <color theme="1"/>
      <name val="Myriad Pro"/>
      <family val="2"/>
    </font>
    <font>
      <sz val="10"/>
      <color theme="1"/>
      <name val="Myriad Pro"/>
      <family val="2"/>
    </font>
    <font>
      <sz val="11"/>
      <color theme="1"/>
      <name val="Myriad Pro"/>
      <family val="2"/>
    </font>
    <font>
      <b/>
      <sz val="14"/>
      <color theme="1"/>
      <name val="Myriad Pro"/>
      <family val="2"/>
    </font>
    <font>
      <sz val="14"/>
      <color theme="1"/>
      <name val="Myriad Pro"/>
      <family val="2"/>
    </font>
    <font>
      <sz val="11"/>
      <color theme="0"/>
      <name val="Myriad Pro"/>
      <family val="2"/>
    </font>
    <font>
      <b/>
      <sz val="10"/>
      <color theme="1"/>
      <name val="Myriad Pro"/>
      <family val="2"/>
    </font>
    <font>
      <i/>
      <sz val="11"/>
      <color theme="1"/>
      <name val="Myriad Pro"/>
      <family val="2"/>
    </font>
    <font>
      <sz val="11"/>
      <color theme="1"/>
      <name val="Calibri"/>
      <family val="2"/>
      <scheme val="minor"/>
    </font>
    <font>
      <sz val="9"/>
      <color theme="1"/>
      <name val="Myriad Pro"/>
      <family val="2"/>
    </font>
    <font>
      <b/>
      <sz val="12"/>
      <color rgb="FFC00000"/>
      <name val="Myriad Pro"/>
      <family val="2"/>
    </font>
    <font>
      <sz val="11"/>
      <color rgb="FFFFFFFF"/>
      <name val="Myriad Pro"/>
      <family val="2"/>
    </font>
    <font>
      <b/>
      <sz val="12"/>
      <color theme="1"/>
      <name val="Myriad Pro"/>
      <family val="2"/>
    </font>
    <font>
      <b/>
      <i/>
      <sz val="10"/>
      <color theme="1"/>
      <name val="Myriad Pro"/>
      <family val="2"/>
    </font>
    <font>
      <b/>
      <i/>
      <sz val="9"/>
      <color theme="1"/>
      <name val="Myriad Pro"/>
      <family val="2"/>
    </font>
    <font>
      <b/>
      <sz val="11"/>
      <color theme="0"/>
      <name val="Myriad Pro"/>
      <family val="2"/>
    </font>
    <font>
      <b/>
      <sz val="10"/>
      <color theme="0"/>
      <name val="Myriad Pro"/>
      <family val="2"/>
    </font>
    <font>
      <sz val="12"/>
      <color rgb="FF333333"/>
      <name val="Lucida Sans"/>
      <family val="2"/>
    </font>
    <font>
      <b/>
      <sz val="11"/>
      <color rgb="FFFF0000"/>
      <name val="Myriad Pro"/>
      <family val="2"/>
    </font>
    <font>
      <b/>
      <sz val="11"/>
      <color rgb="FF00B050"/>
      <name val="Myriad Pro"/>
      <family val="2"/>
    </font>
    <font>
      <u/>
      <sz val="10"/>
      <color theme="1"/>
      <name val="Myriad Pro"/>
      <family val="2"/>
    </font>
    <font>
      <sz val="9"/>
      <color rgb="FF0070C0"/>
      <name val="Myriad Pro"/>
      <family val="2"/>
    </font>
    <font>
      <sz val="10"/>
      <color theme="0"/>
      <name val="Myriad Pro"/>
      <family val="2"/>
    </font>
    <font>
      <b/>
      <sz val="11"/>
      <color theme="1"/>
      <name val="Calibri"/>
      <family val="2"/>
      <scheme val="minor"/>
    </font>
    <font>
      <b/>
      <sz val="11"/>
      <name val="Myriad Pro"/>
      <family val="2"/>
    </font>
    <font>
      <b/>
      <sz val="20"/>
      <color rgb="FFC00000"/>
      <name val="Myriad Pro"/>
      <family val="2"/>
    </font>
    <font>
      <sz val="11"/>
      <color rgb="FFFF0000"/>
      <name val="Myriad Pro"/>
      <family val="2"/>
    </font>
    <font>
      <b/>
      <sz val="13"/>
      <color theme="0"/>
      <name val="Myriad Pro"/>
      <family val="2"/>
    </font>
    <font>
      <sz val="11"/>
      <color rgb="FFFF0000"/>
      <name val="Calibri"/>
      <family val="2"/>
      <scheme val="minor"/>
    </font>
    <font>
      <b/>
      <sz val="16"/>
      <color theme="1"/>
      <name val="Myriad Pro"/>
      <family val="2"/>
    </font>
    <font>
      <sz val="10"/>
      <name val="Myriad Pro"/>
      <family val="2"/>
    </font>
    <font>
      <b/>
      <u/>
      <sz val="10"/>
      <color theme="1"/>
      <name val="Myriad Pro"/>
      <family val="2"/>
    </font>
    <font>
      <b/>
      <sz val="24"/>
      <color theme="1"/>
      <name val="Myriad Pro"/>
      <family val="2"/>
    </font>
    <font>
      <b/>
      <sz val="10"/>
      <name val="Myriad Pro"/>
      <family val="2"/>
    </font>
    <font>
      <sz val="10"/>
      <color rgb="FF565656"/>
      <name val="Myriad Pro"/>
      <family val="2"/>
    </font>
    <font>
      <b/>
      <sz val="10"/>
      <color rgb="FF565656"/>
      <name val="Myriad Pro"/>
      <family val="2"/>
    </font>
    <font>
      <b/>
      <sz val="16"/>
      <color theme="0"/>
      <name val="Myriad Pro"/>
      <family val="2"/>
    </font>
    <font>
      <b/>
      <sz val="16"/>
      <color theme="0"/>
      <name val="Calibri"/>
      <family val="2"/>
      <scheme val="minor"/>
    </font>
    <font>
      <b/>
      <sz val="18"/>
      <color theme="1"/>
      <name val="Myriad Pro"/>
      <family val="2"/>
    </font>
    <font>
      <b/>
      <sz val="14"/>
      <color theme="0"/>
      <name val="Myriad Pro"/>
      <family val="2"/>
    </font>
    <font>
      <sz val="16"/>
      <color theme="1"/>
      <name val="Myriad Pro"/>
      <family val="2"/>
    </font>
    <font>
      <b/>
      <sz val="12"/>
      <color theme="0"/>
      <name val="Myriad Pro"/>
      <family val="2"/>
    </font>
    <font>
      <b/>
      <i/>
      <sz val="14"/>
      <color rgb="FF041E42"/>
      <name val="Myriad Pro"/>
      <family val="2"/>
    </font>
    <font>
      <b/>
      <sz val="18"/>
      <color rgb="FF041E42"/>
      <name val="Myriad Pro"/>
      <family val="2"/>
    </font>
    <font>
      <b/>
      <i/>
      <sz val="14"/>
      <color theme="1"/>
      <name val="Myriad Pro"/>
      <family val="2"/>
    </font>
    <font>
      <b/>
      <sz val="20"/>
      <color theme="1"/>
      <name val="Myriad Pro"/>
      <family val="2"/>
    </font>
    <font>
      <b/>
      <sz val="20"/>
      <color theme="0"/>
      <name val="Myriad Pro"/>
      <family val="2"/>
    </font>
    <font>
      <b/>
      <sz val="10"/>
      <color rgb="FF041E42"/>
      <name val="Myriad Pro"/>
      <family val="2"/>
    </font>
    <font>
      <sz val="10"/>
      <color rgb="FF041E42"/>
      <name val="Myriad Pro"/>
      <family val="2"/>
    </font>
    <font>
      <sz val="11"/>
      <color rgb="FF041E42"/>
      <name val="Myriad Pro"/>
      <family val="2"/>
    </font>
    <font>
      <b/>
      <sz val="12"/>
      <color rgb="FFFF0000"/>
      <name val="Myriad Pro"/>
      <family val="2"/>
    </font>
    <font>
      <b/>
      <u/>
      <sz val="12"/>
      <color rgb="FFFF0000"/>
      <name val="Myriad Pro"/>
      <family val="2"/>
    </font>
    <font>
      <sz val="14"/>
      <color rgb="FFFF0000"/>
      <name val="Myriad Pro"/>
      <family val="2"/>
    </font>
    <font>
      <sz val="11"/>
      <name val="Myriad Pro"/>
      <family val="2"/>
    </font>
    <font>
      <b/>
      <sz val="13"/>
      <color theme="1"/>
      <name val="Myriad Pro"/>
      <family val="2"/>
    </font>
  </fonts>
  <fills count="10">
    <fill>
      <patternFill patternType="none"/>
    </fill>
    <fill>
      <patternFill patternType="gray125"/>
    </fill>
    <fill>
      <patternFill patternType="solid">
        <fgColor rgb="FFADE1F9"/>
        <bgColor indexed="64"/>
      </patternFill>
    </fill>
    <fill>
      <patternFill patternType="solid">
        <fgColor rgb="FFC3CF21"/>
        <bgColor indexed="64"/>
      </patternFill>
    </fill>
    <fill>
      <patternFill patternType="solid">
        <fgColor theme="0"/>
        <bgColor indexed="64"/>
      </patternFill>
    </fill>
    <fill>
      <patternFill patternType="solid">
        <fgColor rgb="FF002060"/>
        <bgColor indexed="64"/>
      </patternFill>
    </fill>
    <fill>
      <patternFill patternType="solid">
        <fgColor rgb="FF69B3E7"/>
        <bgColor indexed="64"/>
      </patternFill>
    </fill>
    <fill>
      <patternFill patternType="solid">
        <fgColor theme="0" tint="-0.14999847407452621"/>
        <bgColor indexed="64"/>
      </patternFill>
    </fill>
    <fill>
      <patternFill patternType="solid">
        <fgColor rgb="FF041E42"/>
        <bgColor indexed="64"/>
      </patternFill>
    </fill>
    <fill>
      <patternFill patternType="solid">
        <fgColor theme="2"/>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right/>
      <top style="medium">
        <color indexed="64"/>
      </top>
      <bottom/>
      <diagonal/>
    </border>
    <border>
      <left/>
      <right/>
      <top/>
      <bottom style="dotted">
        <color auto="1"/>
      </bottom>
      <diagonal/>
    </border>
    <border>
      <left/>
      <right/>
      <top style="dotted">
        <color auto="1"/>
      </top>
      <bottom style="dotted">
        <color auto="1"/>
      </bottom>
      <diagonal/>
    </border>
    <border>
      <left style="medium">
        <color indexed="64"/>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bottom style="thin">
        <color indexed="64"/>
      </bottom>
      <diagonal/>
    </border>
    <border>
      <left/>
      <right style="medium">
        <color indexed="64"/>
      </right>
      <top style="thin">
        <color indexed="64"/>
      </top>
      <bottom/>
      <diagonal/>
    </border>
  </borders>
  <cellStyleXfs count="3">
    <xf numFmtId="0" fontId="0" fillId="0" borderId="0"/>
    <xf numFmtId="43" fontId="9" fillId="0" borderId="0" applyFont="0" applyFill="0" applyBorder="0" applyAlignment="0" applyProtection="0"/>
    <xf numFmtId="9" fontId="9" fillId="0" borderId="0" applyFont="0" applyFill="0" applyBorder="0" applyAlignment="0" applyProtection="0"/>
  </cellStyleXfs>
  <cellXfs count="263">
    <xf numFmtId="0" fontId="0" fillId="0" borderId="0" xfId="0"/>
    <xf numFmtId="0" fontId="3" fillId="0" borderId="0" xfId="0" applyFont="1"/>
    <xf numFmtId="0" fontId="2" fillId="0" borderId="0" xfId="0" applyFont="1" applyAlignment="1">
      <alignment horizontal="left" vertical="top" wrapText="1"/>
    </xf>
    <xf numFmtId="0" fontId="2" fillId="0" borderId="0" xfId="0" applyFont="1"/>
    <xf numFmtId="0" fontId="1" fillId="0" borderId="0" xfId="0" applyFont="1" applyAlignment="1">
      <alignment horizontal="center" wrapText="1"/>
    </xf>
    <xf numFmtId="0" fontId="10" fillId="0" borderId="0" xfId="0" applyFont="1" applyAlignment="1">
      <alignment horizontal="left" wrapText="1"/>
    </xf>
    <xf numFmtId="0" fontId="3" fillId="0" borderId="0" xfId="0" applyFont="1" applyAlignment="1">
      <alignment horizontal="right"/>
    </xf>
    <xf numFmtId="0" fontId="1" fillId="0" borderId="0" xfId="0" applyFont="1" applyAlignment="1">
      <alignment horizontal="right"/>
    </xf>
    <xf numFmtId="0" fontId="4" fillId="0" borderId="0" xfId="0" applyFont="1"/>
    <xf numFmtId="0" fontId="1" fillId="0" borderId="0" xfId="0" applyFont="1"/>
    <xf numFmtId="0" fontId="3" fillId="0" borderId="0" xfId="0" applyFont="1" applyAlignment="1">
      <alignment horizontal="center"/>
    </xf>
    <xf numFmtId="0" fontId="11" fillId="4" borderId="0" xfId="0" applyFont="1" applyFill="1"/>
    <xf numFmtId="0" fontId="5" fillId="4" borderId="0" xfId="0" applyFont="1" applyFill="1"/>
    <xf numFmtId="0" fontId="11" fillId="0" borderId="0" xfId="0" applyFont="1" applyAlignment="1">
      <alignment vertical="top" wrapText="1"/>
    </xf>
    <xf numFmtId="0" fontId="3" fillId="0" borderId="0" xfId="0" applyFont="1" applyAlignment="1">
      <alignment vertical="top" wrapText="1"/>
    </xf>
    <xf numFmtId="0" fontId="3" fillId="4" borderId="0" xfId="0" applyFont="1" applyFill="1"/>
    <xf numFmtId="0" fontId="8" fillId="0" borderId="0" xfId="0" applyFont="1" applyAlignment="1">
      <alignment vertical="center"/>
    </xf>
    <xf numFmtId="166" fontId="3" fillId="0" borderId="0" xfId="0" applyNumberFormat="1" applyFont="1"/>
    <xf numFmtId="0" fontId="3" fillId="0" borderId="0" xfId="0" applyFont="1" applyAlignment="1">
      <alignment vertical="center"/>
    </xf>
    <xf numFmtId="164" fontId="3" fillId="0" borderId="0" xfId="0" applyNumberFormat="1" applyFont="1" applyAlignment="1">
      <alignment vertical="center" wrapText="1"/>
    </xf>
    <xf numFmtId="0" fontId="3" fillId="0" borderId="0" xfId="0" applyFont="1" applyAlignment="1">
      <alignment horizontal="left" vertical="top" wrapText="1"/>
    </xf>
    <xf numFmtId="0" fontId="2" fillId="0" borderId="0" xfId="0" applyFont="1" applyAlignment="1">
      <alignment horizontal="right" vertical="top" wrapText="1"/>
    </xf>
    <xf numFmtId="0" fontId="2" fillId="0" borderId="0" xfId="0" applyFont="1" applyAlignment="1">
      <alignment vertical="top" wrapText="1"/>
    </xf>
    <xf numFmtId="0" fontId="7" fillId="0" borderId="0" xfId="0" applyFont="1" applyAlignment="1">
      <alignment horizontal="center" wrapText="1"/>
    </xf>
    <xf numFmtId="0" fontId="3" fillId="0" borderId="8" xfId="0" applyFont="1" applyBorder="1"/>
    <xf numFmtId="43" fontId="0" fillId="0" borderId="8" xfId="0" applyNumberFormat="1" applyBorder="1"/>
    <xf numFmtId="0" fontId="1" fillId="0" borderId="20" xfId="0" applyFont="1" applyBorder="1"/>
    <xf numFmtId="0" fontId="0" fillId="0" borderId="20" xfId="0" applyBorder="1"/>
    <xf numFmtId="0" fontId="3" fillId="0" borderId="20" xfId="0" applyFont="1" applyBorder="1"/>
    <xf numFmtId="43" fontId="0" fillId="0" borderId="20" xfId="0" applyNumberFormat="1" applyBorder="1"/>
    <xf numFmtId="0" fontId="0" fillId="0" borderId="1" xfId="0" applyBorder="1"/>
    <xf numFmtId="0" fontId="1" fillId="0" borderId="0" xfId="0" applyFont="1" applyAlignment="1">
      <alignment horizontal="lef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15" fillId="0" borderId="0" xfId="0" applyFont="1" applyAlignment="1">
      <alignment horizontal="right"/>
    </xf>
    <xf numFmtId="0" fontId="3" fillId="0" borderId="15" xfId="0" applyFont="1" applyBorder="1"/>
    <xf numFmtId="0" fontId="12" fillId="0" borderId="15" xfId="0" applyFont="1" applyBorder="1" applyAlignment="1">
      <alignment horizontal="right"/>
    </xf>
    <xf numFmtId="2" fontId="3" fillId="0" borderId="0" xfId="0" applyNumberFormat="1" applyFont="1" applyAlignment="1">
      <alignment vertical="center"/>
    </xf>
    <xf numFmtId="1" fontId="3" fillId="0" borderId="0" xfId="0" applyNumberFormat="1" applyFont="1" applyAlignment="1">
      <alignment horizontal="center" vertical="center"/>
    </xf>
    <xf numFmtId="0" fontId="18" fillId="0" borderId="0" xfId="0" applyFont="1"/>
    <xf numFmtId="165" fontId="3" fillId="0" borderId="1" xfId="0" applyNumberFormat="1" applyFont="1" applyBorder="1" applyAlignment="1">
      <alignment horizontal="center"/>
    </xf>
    <xf numFmtId="0" fontId="19" fillId="0" borderId="0" xfId="0" applyFont="1" applyAlignment="1">
      <alignment vertical="center"/>
    </xf>
    <xf numFmtId="0" fontId="20" fillId="0" borderId="0" xfId="0" applyFont="1" applyAlignment="1">
      <alignment vertical="center"/>
    </xf>
    <xf numFmtId="0" fontId="3" fillId="0" borderId="1" xfId="0" applyFont="1" applyBorder="1"/>
    <xf numFmtId="0" fontId="7" fillId="0" borderId="0" xfId="0" applyFont="1" applyAlignment="1">
      <alignment horizontal="left" vertical="top" wrapText="1"/>
    </xf>
    <xf numFmtId="43" fontId="3" fillId="0" borderId="0" xfId="0" applyNumberFormat="1" applyFont="1"/>
    <xf numFmtId="0" fontId="10" fillId="0" borderId="10" xfId="0" applyFont="1" applyBorder="1"/>
    <xf numFmtId="0" fontId="10" fillId="0" borderId="12" xfId="0" applyFont="1" applyBorder="1"/>
    <xf numFmtId="0" fontId="10" fillId="0" borderId="14" xfId="0" applyFont="1" applyBorder="1"/>
    <xf numFmtId="0" fontId="22" fillId="0" borderId="14" xfId="0" applyFont="1" applyBorder="1"/>
    <xf numFmtId="0" fontId="22" fillId="0" borderId="12" xfId="0" applyFont="1" applyBorder="1"/>
    <xf numFmtId="165" fontId="3" fillId="0" borderId="0" xfId="0" applyNumberFormat="1" applyFont="1" applyAlignment="1">
      <alignment horizontal="center"/>
    </xf>
    <xf numFmtId="0" fontId="2" fillId="0" borderId="0" xfId="0" applyFont="1" applyAlignment="1">
      <alignment horizontal="right"/>
    </xf>
    <xf numFmtId="0" fontId="17" fillId="5" borderId="5" xfId="0" applyFont="1" applyFill="1" applyBorder="1" applyAlignment="1">
      <alignment horizontal="center" vertical="center"/>
    </xf>
    <xf numFmtId="1" fontId="17" fillId="5" borderId="25" xfId="0" applyNumberFormat="1" applyFont="1" applyFill="1" applyBorder="1" applyAlignment="1">
      <alignment horizontal="center" vertical="center"/>
    </xf>
    <xf numFmtId="0" fontId="19" fillId="0" borderId="0" xfId="0" applyFont="1"/>
    <xf numFmtId="1" fontId="3" fillId="4" borderId="0" xfId="0" applyNumberFormat="1" applyFont="1" applyFill="1"/>
    <xf numFmtId="0" fontId="25" fillId="0" borderId="0" xfId="0" applyFont="1" applyAlignment="1">
      <alignment vertical="center"/>
    </xf>
    <xf numFmtId="0" fontId="26" fillId="0" borderId="0" xfId="0" applyFont="1" applyAlignment="1">
      <alignment vertical="top" wrapText="1"/>
    </xf>
    <xf numFmtId="0" fontId="26" fillId="4" borderId="0" xfId="0" applyFont="1" applyFill="1"/>
    <xf numFmtId="0" fontId="13" fillId="0" borderId="0" xfId="0" applyFont="1" applyAlignment="1">
      <alignment horizontal="right" vertical="center"/>
    </xf>
    <xf numFmtId="1" fontId="1" fillId="0" borderId="0" xfId="0" applyNumberFormat="1" applyFont="1" applyAlignment="1">
      <alignment horizontal="center"/>
    </xf>
    <xf numFmtId="0" fontId="1" fillId="0" borderId="0" xfId="1" applyNumberFormat="1" applyFont="1" applyFill="1" applyBorder="1" applyAlignment="1" applyProtection="1">
      <alignment horizontal="center" vertical="center" wrapText="1"/>
      <protection locked="0"/>
    </xf>
    <xf numFmtId="0" fontId="25" fillId="0" borderId="0" xfId="0" applyFont="1"/>
    <xf numFmtId="0" fontId="27" fillId="0" borderId="0" xfId="0" applyFont="1"/>
    <xf numFmtId="0" fontId="28" fillId="5" borderId="5" xfId="0" applyFont="1" applyFill="1" applyBorder="1" applyAlignment="1">
      <alignment horizontal="left" vertical="center"/>
    </xf>
    <xf numFmtId="0" fontId="29" fillId="0" borderId="0" xfId="0" applyFont="1"/>
    <xf numFmtId="0" fontId="24" fillId="0" borderId="0" xfId="0" applyFont="1" applyAlignment="1">
      <alignment horizontal="left"/>
    </xf>
    <xf numFmtId="0" fontId="2" fillId="0" borderId="0" xfId="0" applyFont="1" applyAlignment="1">
      <alignment horizontal="left"/>
    </xf>
    <xf numFmtId="0" fontId="0" fillId="0" borderId="1" xfId="0" applyBorder="1" applyAlignment="1">
      <alignment horizontal="center"/>
    </xf>
    <xf numFmtId="0" fontId="6" fillId="0" borderId="0" xfId="0" applyFont="1"/>
    <xf numFmtId="0" fontId="0" fillId="0" borderId="8" xfId="0" applyBorder="1" applyAlignment="1">
      <alignment horizontal="center"/>
    </xf>
    <xf numFmtId="0" fontId="6" fillId="0" borderId="0" xfId="0" applyFont="1" applyProtection="1">
      <protection hidden="1"/>
    </xf>
    <xf numFmtId="0" fontId="3" fillId="0" borderId="0" xfId="0" applyFont="1" applyProtection="1">
      <protection hidden="1"/>
    </xf>
    <xf numFmtId="0" fontId="2" fillId="0" borderId="0" xfId="0" applyFont="1" applyAlignment="1">
      <alignment vertical="top"/>
    </xf>
    <xf numFmtId="0" fontId="7" fillId="0" borderId="0" xfId="0" applyFont="1" applyAlignment="1">
      <alignment vertical="top" wrapText="1"/>
    </xf>
    <xf numFmtId="0" fontId="3" fillId="0" borderId="18" xfId="0" applyFont="1" applyBorder="1"/>
    <xf numFmtId="0" fontId="3" fillId="0" borderId="18" xfId="0" applyFont="1" applyBorder="1" applyAlignment="1">
      <alignment vertical="center"/>
    </xf>
    <xf numFmtId="0" fontId="3" fillId="0" borderId="0" xfId="0" applyFont="1" applyAlignment="1">
      <alignment horizontal="left" vertical="center" indent="5"/>
    </xf>
    <xf numFmtId="0" fontId="3" fillId="0" borderId="0" xfId="0" applyFont="1" applyAlignment="1">
      <alignment horizontal="left" vertical="center" indent="1"/>
    </xf>
    <xf numFmtId="0" fontId="7" fillId="0" borderId="18" xfId="0" applyFont="1" applyBorder="1" applyAlignment="1">
      <alignment horizontal="left" vertical="top" wrapText="1"/>
    </xf>
    <xf numFmtId="0" fontId="3" fillId="0" borderId="3" xfId="0" applyFont="1" applyBorder="1"/>
    <xf numFmtId="0" fontId="3" fillId="0" borderId="3" xfId="0" applyFont="1" applyBorder="1" applyAlignment="1">
      <alignment vertical="center"/>
    </xf>
    <xf numFmtId="0" fontId="3" fillId="0" borderId="4" xfId="0" applyFont="1" applyBorder="1"/>
    <xf numFmtId="0" fontId="16" fillId="0" borderId="0" xfId="0" applyFont="1" applyAlignment="1">
      <alignment horizontal="center" wrapText="1"/>
    </xf>
    <xf numFmtId="0" fontId="17" fillId="0" borderId="0" xfId="0" applyFont="1" applyAlignment="1">
      <alignment horizontal="center" wrapText="1"/>
    </xf>
    <xf numFmtId="0" fontId="23" fillId="0" borderId="0" xfId="0" applyFont="1"/>
    <xf numFmtId="0" fontId="7" fillId="6" borderId="4" xfId="0" applyFont="1" applyFill="1" applyBorder="1" applyAlignment="1">
      <alignment horizontal="center"/>
    </xf>
    <xf numFmtId="0" fontId="7" fillId="6" borderId="24" xfId="0" applyFont="1" applyFill="1" applyBorder="1" applyAlignment="1">
      <alignment horizontal="center" vertical="center"/>
    </xf>
    <xf numFmtId="165" fontId="3" fillId="0" borderId="22" xfId="0" applyNumberFormat="1" applyFont="1" applyBorder="1" applyAlignment="1" applyProtection="1">
      <alignment horizontal="center" vertical="center" wrapText="1"/>
      <protection locked="0"/>
    </xf>
    <xf numFmtId="1" fontId="3" fillId="0" borderId="22" xfId="1" applyNumberFormat="1" applyFont="1" applyFill="1" applyBorder="1" applyAlignment="1" applyProtection="1">
      <alignment horizontal="center" vertical="center" wrapText="1"/>
      <protection locked="0"/>
    </xf>
    <xf numFmtId="1" fontId="3" fillId="0" borderId="23" xfId="1" applyNumberFormat="1" applyFont="1" applyFill="1" applyBorder="1" applyAlignment="1" applyProtection="1">
      <alignment horizontal="center" vertical="center" wrapText="1"/>
      <protection locked="0"/>
    </xf>
    <xf numFmtId="1" fontId="30" fillId="0" borderId="23" xfId="1" applyNumberFormat="1" applyFont="1" applyFill="1" applyBorder="1" applyAlignment="1" applyProtection="1">
      <alignment horizontal="center" vertical="center" wrapText="1"/>
      <protection locked="0"/>
    </xf>
    <xf numFmtId="1" fontId="39" fillId="0" borderId="23" xfId="1" applyNumberFormat="1" applyFont="1" applyFill="1" applyBorder="1" applyAlignment="1" applyProtection="1">
      <alignment horizontal="center" vertical="center" wrapText="1"/>
      <protection locked="0"/>
    </xf>
    <xf numFmtId="0" fontId="3" fillId="6" borderId="0" xfId="0" applyFont="1" applyFill="1"/>
    <xf numFmtId="43" fontId="3" fillId="6" borderId="1" xfId="0" applyNumberFormat="1" applyFont="1" applyFill="1" applyBorder="1"/>
    <xf numFmtId="0" fontId="3" fillId="6" borderId="0" xfId="0" applyFont="1" applyFill="1" applyAlignment="1">
      <alignment horizontal="center"/>
    </xf>
    <xf numFmtId="9" fontId="3" fillId="6" borderId="0" xfId="0" applyNumberFormat="1" applyFont="1" applyFill="1" applyAlignment="1">
      <alignment horizontal="left"/>
    </xf>
    <xf numFmtId="0" fontId="0" fillId="6" borderId="0" xfId="0" applyFill="1"/>
    <xf numFmtId="0" fontId="37" fillId="8" borderId="24" xfId="0" applyFont="1" applyFill="1" applyBorder="1" applyAlignment="1">
      <alignment horizontal="center" vertical="center"/>
    </xf>
    <xf numFmtId="168" fontId="38" fillId="8" borderId="30" xfId="0" applyNumberFormat="1" applyFont="1" applyFill="1" applyBorder="1" applyAlignment="1">
      <alignment vertical="center"/>
    </xf>
    <xf numFmtId="0" fontId="17" fillId="5" borderId="0" xfId="0" applyFont="1" applyFill="1" applyAlignment="1">
      <alignment horizontal="center" vertical="center"/>
    </xf>
    <xf numFmtId="1" fontId="3" fillId="0" borderId="45" xfId="1" applyNumberFormat="1" applyFont="1" applyFill="1" applyBorder="1" applyAlignment="1" applyProtection="1">
      <alignment horizontal="center" vertical="center" wrapText="1"/>
      <protection locked="0"/>
    </xf>
    <xf numFmtId="0" fontId="7" fillId="6" borderId="16" xfId="0" applyFont="1" applyFill="1" applyBorder="1" applyAlignment="1">
      <alignment horizontal="center" vertical="center"/>
    </xf>
    <xf numFmtId="1" fontId="30" fillId="0" borderId="2" xfId="0" applyNumberFormat="1" applyFont="1" applyBorder="1" applyAlignment="1" applyProtection="1">
      <alignment horizontal="center" vertical="center"/>
      <protection locked="0"/>
    </xf>
    <xf numFmtId="0" fontId="28" fillId="8" borderId="3" xfId="0" applyFont="1" applyFill="1" applyBorder="1" applyAlignment="1">
      <alignment horizontal="left" vertical="center"/>
    </xf>
    <xf numFmtId="0" fontId="7" fillId="6" borderId="34" xfId="0" applyFont="1" applyFill="1" applyBorder="1" applyAlignment="1">
      <alignment horizontal="center" vertical="center"/>
    </xf>
    <xf numFmtId="0" fontId="44" fillId="0" borderId="0" xfId="0" applyFont="1" applyAlignment="1">
      <alignment vertical="center"/>
    </xf>
    <xf numFmtId="0" fontId="42" fillId="8" borderId="16" xfId="0" applyFont="1" applyFill="1" applyBorder="1" applyAlignment="1">
      <alignment horizontal="right" vertical="center"/>
    </xf>
    <xf numFmtId="0" fontId="42" fillId="8" borderId="17" xfId="0" applyFont="1" applyFill="1" applyBorder="1" applyAlignment="1">
      <alignment horizontal="right" vertical="center"/>
    </xf>
    <xf numFmtId="0" fontId="30" fillId="4" borderId="34" xfId="0" applyFont="1" applyFill="1" applyBorder="1" applyAlignment="1">
      <alignment horizontal="center" vertical="center"/>
    </xf>
    <xf numFmtId="1" fontId="30" fillId="4" borderId="5" xfId="0" applyNumberFormat="1" applyFont="1" applyFill="1" applyBorder="1" applyAlignment="1">
      <alignment horizontal="center"/>
    </xf>
    <xf numFmtId="43" fontId="3" fillId="6" borderId="1" xfId="1" applyFont="1" applyFill="1" applyBorder="1" applyProtection="1"/>
    <xf numFmtId="0" fontId="3" fillId="0" borderId="22" xfId="1" applyNumberFormat="1" applyFont="1" applyFill="1" applyBorder="1" applyAlignment="1" applyProtection="1">
      <alignment horizontal="center" vertical="center" wrapText="1"/>
      <protection locked="0"/>
    </xf>
    <xf numFmtId="0" fontId="0" fillId="0" borderId="28" xfId="0" applyBorder="1"/>
    <xf numFmtId="0" fontId="50" fillId="0" borderId="0" xfId="0" applyFont="1"/>
    <xf numFmtId="0" fontId="49" fillId="0" borderId="0" xfId="0" applyFont="1"/>
    <xf numFmtId="0" fontId="48" fillId="0" borderId="0" xfId="0" applyFont="1" applyAlignment="1">
      <alignment vertical="top"/>
    </xf>
    <xf numFmtId="0" fontId="3" fillId="9" borderId="0" xfId="0" applyFont="1" applyFill="1" applyAlignment="1">
      <alignment horizontal="center"/>
    </xf>
    <xf numFmtId="165" fontId="3" fillId="9" borderId="1" xfId="0" applyNumberFormat="1" applyFont="1" applyFill="1" applyBorder="1" applyAlignment="1">
      <alignment horizontal="center"/>
    </xf>
    <xf numFmtId="0" fontId="1" fillId="0" borderId="0" xfId="0" applyFont="1" applyAlignment="1">
      <alignment horizontal="center"/>
    </xf>
    <xf numFmtId="165" fontId="1" fillId="0" borderId="1" xfId="0" applyNumberFormat="1" applyFont="1" applyBorder="1" applyAlignment="1" applyProtection="1">
      <alignment horizontal="center"/>
      <protection locked="0"/>
    </xf>
    <xf numFmtId="0" fontId="7" fillId="6" borderId="10" xfId="0" applyFont="1" applyFill="1" applyBorder="1" applyAlignment="1">
      <alignment horizontal="center" vertical="center"/>
    </xf>
    <xf numFmtId="1" fontId="3" fillId="0" borderId="51" xfId="1" applyNumberFormat="1" applyFont="1" applyFill="1" applyBorder="1" applyAlignment="1" applyProtection="1">
      <alignment horizontal="center" vertical="center" wrapText="1"/>
      <protection locked="0"/>
    </xf>
    <xf numFmtId="165" fontId="3" fillId="0" borderId="0" xfId="0" applyNumberFormat="1" applyFont="1" applyAlignment="1">
      <alignment horizontal="center" wrapText="1"/>
    </xf>
    <xf numFmtId="0" fontId="31" fillId="0" borderId="0" xfId="0" applyFont="1"/>
    <xf numFmtId="0" fontId="54" fillId="0" borderId="0" xfId="0" applyFont="1"/>
    <xf numFmtId="0" fontId="31" fillId="0" borderId="0" xfId="0" applyFont="1" applyAlignment="1">
      <alignment horizontal="center"/>
    </xf>
    <xf numFmtId="0" fontId="31" fillId="4" borderId="0" xfId="0" applyFont="1" applyFill="1" applyAlignment="1">
      <alignment horizontal="center"/>
    </xf>
    <xf numFmtId="0" fontId="31" fillId="4" borderId="0" xfId="0" applyFont="1" applyFill="1"/>
    <xf numFmtId="165" fontId="3" fillId="0" borderId="2" xfId="0" applyNumberFormat="1" applyFont="1" applyBorder="1" applyAlignment="1" applyProtection="1">
      <alignment horizontal="center" vertical="center" wrapText="1"/>
      <protection locked="0"/>
    </xf>
    <xf numFmtId="0" fontId="7" fillId="6" borderId="53" xfId="0" applyFont="1" applyFill="1" applyBorder="1" applyAlignment="1">
      <alignment horizontal="center" vertical="center"/>
    </xf>
    <xf numFmtId="1" fontId="3" fillId="0" borderId="34" xfId="1" applyNumberFormat="1" applyFont="1" applyFill="1" applyBorder="1" applyAlignment="1" applyProtection="1">
      <alignment horizontal="center" vertical="center" wrapText="1"/>
      <protection locked="0"/>
    </xf>
    <xf numFmtId="1" fontId="7" fillId="6" borderId="12" xfId="0" applyNumberFormat="1" applyFont="1" applyFill="1" applyBorder="1" applyAlignment="1">
      <alignment horizontal="center" vertical="center"/>
    </xf>
    <xf numFmtId="1" fontId="17" fillId="8" borderId="12" xfId="0" applyNumberFormat="1" applyFont="1" applyFill="1" applyBorder="1" applyAlignment="1">
      <alignment horizontal="center" vertical="center"/>
    </xf>
    <xf numFmtId="1" fontId="17" fillId="5" borderId="46" xfId="0" applyNumberFormat="1" applyFont="1" applyFill="1" applyBorder="1" applyAlignment="1">
      <alignment horizontal="center" vertical="center"/>
    </xf>
    <xf numFmtId="1" fontId="30" fillId="0" borderId="57" xfId="1" applyNumberFormat="1" applyFont="1" applyFill="1" applyBorder="1" applyAlignment="1" applyProtection="1">
      <alignment horizontal="center" vertical="center" wrapText="1"/>
      <protection locked="0"/>
    </xf>
    <xf numFmtId="2" fontId="46" fillId="0" borderId="57" xfId="1" applyNumberFormat="1" applyFont="1" applyFill="1" applyBorder="1" applyAlignment="1" applyProtection="1">
      <alignment horizontal="center" vertical="center" wrapText="1"/>
    </xf>
    <xf numFmtId="0" fontId="3" fillId="0" borderId="1" xfId="0" applyFont="1" applyBorder="1" applyAlignment="1" applyProtection="1">
      <alignment horizontal="center"/>
      <protection locked="0"/>
    </xf>
    <xf numFmtId="0" fontId="10" fillId="0" borderId="27" xfId="0" applyFont="1" applyBorder="1" applyAlignment="1">
      <alignment horizontal="center" wrapText="1"/>
    </xf>
    <xf numFmtId="0" fontId="17" fillId="8" borderId="27" xfId="0" applyFont="1" applyFill="1" applyBorder="1" applyAlignment="1">
      <alignment horizontal="center"/>
    </xf>
    <xf numFmtId="0" fontId="17" fillId="8" borderId="27" xfId="0" applyFont="1" applyFill="1" applyBorder="1" applyAlignment="1">
      <alignment horizontal="center" vertical="center"/>
    </xf>
    <xf numFmtId="2" fontId="47" fillId="8" borderId="46" xfId="0" applyNumberFormat="1" applyFont="1" applyFill="1" applyBorder="1" applyAlignment="1">
      <alignment horizontal="center" vertical="center"/>
    </xf>
    <xf numFmtId="0" fontId="1" fillId="0" borderId="0" xfId="0" applyFont="1" applyAlignment="1">
      <alignment horizontal="center" wrapText="1"/>
    </xf>
    <xf numFmtId="0" fontId="4" fillId="0" borderId="1" xfId="0" applyFont="1" applyBorder="1" applyAlignment="1" applyProtection="1">
      <alignment horizontal="center"/>
      <protection locked="0"/>
    </xf>
    <xf numFmtId="0" fontId="31"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0" xfId="0" applyFont="1" applyAlignment="1">
      <alignment horizontal="left" vertical="center" wrapText="1"/>
    </xf>
    <xf numFmtId="0" fontId="35" fillId="7" borderId="28" xfId="0" applyFont="1" applyFill="1" applyBorder="1" applyAlignment="1">
      <alignment horizontal="left" vertical="top" wrapText="1"/>
    </xf>
    <xf numFmtId="0" fontId="2" fillId="0" borderId="4"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7" fillId="6" borderId="26" xfId="0" applyFont="1" applyFill="1" applyBorder="1" applyAlignment="1">
      <alignment horizontal="center"/>
    </xf>
    <xf numFmtId="0" fontId="7" fillId="6" borderId="15" xfId="0" applyFont="1" applyFill="1" applyBorder="1" applyAlignment="1">
      <alignment horizontal="center"/>
    </xf>
    <xf numFmtId="0" fontId="7" fillId="6" borderId="16" xfId="0" applyFont="1" applyFill="1" applyBorder="1" applyAlignment="1">
      <alignment horizontal="center"/>
    </xf>
    <xf numFmtId="0" fontId="2" fillId="0" borderId="19"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59"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58"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52" xfId="0" applyFont="1" applyBorder="1" applyAlignment="1" applyProtection="1">
      <alignment horizontal="left" vertical="top" wrapText="1"/>
      <protection locked="0"/>
    </xf>
    <xf numFmtId="0" fontId="7" fillId="6" borderId="6" xfId="0" applyFont="1" applyFill="1" applyBorder="1" applyAlignment="1">
      <alignment horizontal="center"/>
    </xf>
    <xf numFmtId="0" fontId="7" fillId="6" borderId="8" xfId="0" applyFont="1" applyFill="1" applyBorder="1" applyAlignment="1">
      <alignment horizontal="center"/>
    </xf>
    <xf numFmtId="0" fontId="7" fillId="6" borderId="7" xfId="0" applyFont="1" applyFill="1" applyBorder="1" applyAlignment="1">
      <alignment horizontal="center"/>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55" fillId="0" borderId="8" xfId="0" applyFont="1" applyBorder="1" applyAlignment="1" applyProtection="1">
      <alignment horizontal="left" vertical="center" wrapText="1"/>
      <protection locked="0"/>
    </xf>
    <xf numFmtId="0" fontId="55" fillId="0" borderId="7" xfId="0" applyFont="1" applyBorder="1" applyAlignment="1" applyProtection="1">
      <alignment horizontal="left" vertical="center" wrapText="1"/>
      <protection locked="0"/>
    </xf>
    <xf numFmtId="0" fontId="16" fillId="8" borderId="21" xfId="0" applyFont="1" applyFill="1" applyBorder="1" applyAlignment="1">
      <alignment horizontal="left" vertical="top"/>
    </xf>
    <xf numFmtId="0" fontId="16" fillId="8" borderId="41" xfId="0" applyFont="1" applyFill="1" applyBorder="1" applyAlignment="1">
      <alignment horizontal="left" vertical="top"/>
    </xf>
    <xf numFmtId="0" fontId="16" fillId="8" borderId="42" xfId="0" applyFont="1" applyFill="1" applyBorder="1" applyAlignment="1">
      <alignment horizontal="left" vertical="top"/>
    </xf>
    <xf numFmtId="0" fontId="2" fillId="0" borderId="16"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40" fillId="8" borderId="6" xfId="0" applyFont="1" applyFill="1" applyBorder="1" applyAlignment="1">
      <alignment horizontal="center" vertical="center"/>
    </xf>
    <xf numFmtId="0" fontId="40" fillId="8" borderId="8" xfId="0" applyFont="1" applyFill="1" applyBorder="1" applyAlignment="1">
      <alignment horizontal="center" vertical="center"/>
    </xf>
    <xf numFmtId="0" fontId="40" fillId="8" borderId="7" xfId="0" applyFont="1" applyFill="1" applyBorder="1" applyAlignment="1">
      <alignment horizontal="center" vertical="center"/>
    </xf>
    <xf numFmtId="167" fontId="46" fillId="0" borderId="6" xfId="2" applyNumberFormat="1" applyFont="1" applyFill="1" applyBorder="1" applyAlignment="1" applyProtection="1">
      <alignment horizontal="center" vertical="center" wrapText="1"/>
    </xf>
    <xf numFmtId="167" fontId="46" fillId="0" borderId="7" xfId="2" applyNumberFormat="1" applyFont="1" applyFill="1" applyBorder="1" applyAlignment="1" applyProtection="1">
      <alignment horizontal="center" vertical="center" wrapText="1"/>
    </xf>
    <xf numFmtId="0" fontId="7" fillId="0" borderId="0" xfId="0" applyFont="1" applyAlignment="1">
      <alignment horizontal="left" vertical="top" wrapText="1"/>
    </xf>
    <xf numFmtId="0" fontId="2" fillId="0" borderId="0" xfId="0" applyFont="1" applyAlignment="1">
      <alignment horizontal="left" vertical="top" wrapText="1"/>
    </xf>
    <xf numFmtId="0" fontId="3" fillId="0" borderId="1" xfId="0" applyFont="1" applyBorder="1" applyAlignment="1">
      <alignment horizontal="center"/>
    </xf>
    <xf numFmtId="165" fontId="3" fillId="0" borderId="1" xfId="0" applyNumberFormat="1" applyFont="1" applyBorder="1" applyAlignment="1">
      <alignment horizontal="center" wrapText="1"/>
    </xf>
    <xf numFmtId="0" fontId="5" fillId="0" borderId="1" xfId="0" applyFont="1" applyBorder="1" applyAlignment="1">
      <alignment horizontal="center"/>
    </xf>
    <xf numFmtId="0" fontId="16" fillId="8" borderId="9" xfId="0" applyFont="1" applyFill="1" applyBorder="1" applyAlignment="1">
      <alignment horizontal="left" vertical="top"/>
    </xf>
    <xf numFmtId="0" fontId="16" fillId="8" borderId="27" xfId="0" applyFont="1" applyFill="1" applyBorder="1" applyAlignment="1">
      <alignment horizontal="left" vertical="top"/>
    </xf>
    <xf numFmtId="0" fontId="2" fillId="0" borderId="54" xfId="0" applyFont="1" applyBorder="1" applyAlignment="1" applyProtection="1">
      <alignment horizontal="center" vertical="top" wrapText="1"/>
      <protection locked="0"/>
    </xf>
    <xf numFmtId="0" fontId="2" fillId="0" borderId="55" xfId="0" applyFont="1" applyBorder="1" applyAlignment="1" applyProtection="1">
      <alignment horizontal="center" vertical="top" wrapText="1"/>
      <protection locked="0"/>
    </xf>
    <xf numFmtId="0" fontId="2" fillId="0" borderId="56" xfId="0" applyFont="1" applyBorder="1" applyAlignment="1" applyProtection="1">
      <alignment horizontal="center" vertical="top" wrapText="1"/>
      <protection locked="0"/>
    </xf>
    <xf numFmtId="0" fontId="3" fillId="0" borderId="4"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7" fillId="6" borderId="43" xfId="0" applyFont="1" applyFill="1" applyBorder="1" applyAlignment="1">
      <alignment horizontal="center"/>
    </xf>
    <xf numFmtId="0" fontId="7" fillId="6" borderId="32" xfId="0" applyFont="1" applyFill="1" applyBorder="1" applyAlignment="1">
      <alignment horizontal="center"/>
    </xf>
    <xf numFmtId="0" fontId="7" fillId="6" borderId="44" xfId="0" applyFont="1" applyFill="1" applyBorder="1" applyAlignment="1">
      <alignment horizontal="center"/>
    </xf>
    <xf numFmtId="0" fontId="3" fillId="0" borderId="1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167" fontId="41" fillId="0" borderId="6" xfId="2" applyNumberFormat="1" applyFont="1" applyFill="1" applyBorder="1" applyAlignment="1" applyProtection="1">
      <alignment horizontal="center" vertical="center" wrapText="1"/>
    </xf>
    <xf numFmtId="167" fontId="41" fillId="0" borderId="7" xfId="2" applyNumberFormat="1" applyFont="1" applyFill="1" applyBorder="1" applyAlignment="1" applyProtection="1">
      <alignment horizontal="center" vertical="center" wrapText="1"/>
    </xf>
    <xf numFmtId="0" fontId="14" fillId="6" borderId="31" xfId="0" applyFont="1" applyFill="1" applyBorder="1" applyAlignment="1">
      <alignment horizontal="left" vertical="top" wrapText="1"/>
    </xf>
    <xf numFmtId="0" fontId="14" fillId="6" borderId="32" xfId="0" applyFont="1" applyFill="1" applyBorder="1" applyAlignment="1">
      <alignment horizontal="left" vertical="top" wrapText="1"/>
    </xf>
    <xf numFmtId="0" fontId="14" fillId="6" borderId="33" xfId="0" applyFont="1" applyFill="1" applyBorder="1" applyAlignment="1">
      <alignment horizontal="left" vertical="top" wrapText="1"/>
    </xf>
    <xf numFmtId="0" fontId="16" fillId="5" borderId="9" xfId="0" applyFont="1" applyFill="1" applyBorder="1" applyAlignment="1">
      <alignment horizontal="left" vertical="top"/>
    </xf>
    <xf numFmtId="0" fontId="16" fillId="5" borderId="27" xfId="0" applyFont="1" applyFill="1" applyBorder="1" applyAlignment="1">
      <alignment horizontal="left" vertical="top"/>
    </xf>
    <xf numFmtId="0" fontId="16" fillId="5" borderId="42" xfId="0" applyFont="1" applyFill="1" applyBorder="1" applyAlignment="1">
      <alignment horizontal="left" vertical="top"/>
    </xf>
    <xf numFmtId="0" fontId="2" fillId="0" borderId="4" xfId="0" applyFont="1" applyBorder="1" applyAlignment="1" applyProtection="1">
      <alignment horizontal="left" vertical="top" wrapText="1"/>
      <protection locked="0"/>
    </xf>
    <xf numFmtId="0" fontId="3" fillId="0" borderId="4" xfId="0"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3" fillId="0" borderId="17" xfId="0" applyFont="1" applyBorder="1" applyAlignment="1" applyProtection="1">
      <alignment horizontal="left" wrapText="1"/>
      <protection locked="0"/>
    </xf>
    <xf numFmtId="0" fontId="40" fillId="8" borderId="26" xfId="0" applyFont="1" applyFill="1" applyBorder="1" applyAlignment="1">
      <alignment horizontal="center" vertical="center"/>
    </xf>
    <xf numFmtId="0" fontId="40" fillId="8" borderId="4" xfId="0" applyFont="1" applyFill="1" applyBorder="1" applyAlignment="1">
      <alignment horizontal="center" vertical="center"/>
    </xf>
    <xf numFmtId="0" fontId="40" fillId="8" borderId="15" xfId="0" applyFont="1" applyFill="1" applyBorder="1" applyAlignment="1">
      <alignment horizontal="center" vertical="center"/>
    </xf>
    <xf numFmtId="0" fontId="40" fillId="8" borderId="1" xfId="0" applyFont="1" applyFill="1" applyBorder="1" applyAlignment="1">
      <alignment horizontal="center" vertical="center"/>
    </xf>
    <xf numFmtId="2" fontId="46" fillId="4" borderId="24" xfId="1" applyNumberFormat="1" applyFont="1" applyFill="1" applyBorder="1" applyAlignment="1" applyProtection="1">
      <alignment horizontal="center" vertical="center" wrapText="1"/>
    </xf>
    <xf numFmtId="2" fontId="46" fillId="4" borderId="30" xfId="1" applyNumberFormat="1" applyFont="1" applyFill="1" applyBorder="1" applyAlignment="1" applyProtection="1">
      <alignment horizontal="center" vertical="center" wrapText="1"/>
    </xf>
    <xf numFmtId="0" fontId="2" fillId="0" borderId="26" xfId="0" applyFont="1" applyBorder="1" applyAlignment="1">
      <alignment horizontal="left" vertical="top" wrapText="1"/>
    </xf>
    <xf numFmtId="0" fontId="2" fillId="0" borderId="15"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44" fillId="0" borderId="26" xfId="0" applyFont="1" applyBorder="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7" fillId="0" borderId="0" xfId="0" applyFont="1" applyAlignment="1">
      <alignment horizontal="left" vertical="center" wrapText="1"/>
    </xf>
    <xf numFmtId="0" fontId="2" fillId="0" borderId="0" xfId="0" applyFont="1" applyAlignment="1">
      <alignment horizontal="center"/>
    </xf>
    <xf numFmtId="0" fontId="33" fillId="0" borderId="1" xfId="0" applyFont="1" applyBorder="1" applyAlignment="1">
      <alignment horizontal="left" wrapText="1"/>
    </xf>
    <xf numFmtId="0" fontId="1" fillId="0" borderId="0" xfId="0" applyFont="1" applyAlignment="1">
      <alignment horizontal="center" vertical="center" wrapText="1"/>
    </xf>
    <xf numFmtId="0" fontId="2" fillId="0" borderId="1" xfId="0" applyFont="1" applyBorder="1" applyAlignment="1">
      <alignment horizontal="center"/>
    </xf>
    <xf numFmtId="165" fontId="3" fillId="0" borderId="8" xfId="0" applyNumberFormat="1" applyFont="1" applyBorder="1" applyAlignment="1">
      <alignment horizontal="center"/>
    </xf>
    <xf numFmtId="0" fontId="4" fillId="0" borderId="1" xfId="0" applyFont="1" applyBorder="1" applyAlignment="1">
      <alignment horizontal="center"/>
    </xf>
    <xf numFmtId="0" fontId="10" fillId="0" borderId="0" xfId="0" applyFont="1" applyAlignment="1">
      <alignment horizontal="center" wrapText="1"/>
    </xf>
    <xf numFmtId="0" fontId="3" fillId="0" borderId="6" xfId="0" applyFont="1" applyBorder="1" applyAlignment="1" applyProtection="1">
      <alignment horizontal="left" wrapText="1"/>
      <protection locked="0"/>
    </xf>
    <xf numFmtId="0" fontId="3" fillId="0" borderId="8" xfId="0" applyFont="1" applyBorder="1" applyAlignment="1" applyProtection="1">
      <alignment horizontal="left" wrapText="1"/>
      <protection locked="0"/>
    </xf>
    <xf numFmtId="0" fontId="3" fillId="0" borderId="7" xfId="0" applyFont="1" applyBorder="1" applyAlignment="1" applyProtection="1">
      <alignment horizontal="left" wrapText="1"/>
      <protection locked="0"/>
    </xf>
    <xf numFmtId="0" fontId="2" fillId="0" borderId="49" xfId="0" applyFont="1" applyBorder="1" applyAlignment="1">
      <alignment horizontal="left" vertical="top" wrapText="1"/>
    </xf>
    <xf numFmtId="0" fontId="2" fillId="0" borderId="50" xfId="0" applyFont="1" applyBorder="1" applyAlignment="1">
      <alignment horizontal="left" vertical="top" wrapText="1"/>
    </xf>
    <xf numFmtId="0" fontId="17" fillId="8" borderId="0" xfId="0" applyFont="1" applyFill="1" applyAlignment="1">
      <alignment horizontal="center" vertical="center"/>
    </xf>
    <xf numFmtId="0" fontId="2" fillId="0" borderId="20" xfId="0" applyFont="1" applyBorder="1" applyAlignment="1">
      <alignment horizontal="left" vertical="top" wrapText="1"/>
    </xf>
    <xf numFmtId="0" fontId="7" fillId="6" borderId="35" xfId="0" applyFont="1" applyFill="1" applyBorder="1" applyAlignment="1">
      <alignment horizontal="left" vertical="center"/>
    </xf>
    <xf numFmtId="0" fontId="7" fillId="6" borderId="36" xfId="0" applyFont="1" applyFill="1" applyBorder="1" applyAlignment="1">
      <alignment horizontal="left" vertical="center"/>
    </xf>
    <xf numFmtId="0" fontId="7" fillId="6" borderId="37" xfId="0" applyFont="1" applyFill="1" applyBorder="1" applyAlignment="1">
      <alignment horizontal="left" vertical="center"/>
    </xf>
    <xf numFmtId="0" fontId="7" fillId="6" borderId="47" xfId="0" applyFont="1" applyFill="1" applyBorder="1" applyAlignment="1">
      <alignment horizontal="left" vertical="center" wrapText="1"/>
    </xf>
    <xf numFmtId="0" fontId="7" fillId="6" borderId="27" xfId="0" applyFont="1" applyFill="1" applyBorder="1" applyAlignment="1">
      <alignment horizontal="left" vertical="center" wrapText="1"/>
    </xf>
    <xf numFmtId="0" fontId="7" fillId="6" borderId="48" xfId="0" applyFont="1" applyFill="1" applyBorder="1" applyAlignment="1">
      <alignment horizontal="left" vertical="center" wrapText="1"/>
    </xf>
    <xf numFmtId="0" fontId="3" fillId="0" borderId="38" xfId="0" applyFont="1" applyBorder="1" applyAlignment="1" applyProtection="1">
      <alignment horizontal="left" wrapText="1"/>
      <protection locked="0"/>
    </xf>
    <xf numFmtId="0" fontId="3" fillId="0" borderId="39" xfId="0" applyFont="1" applyBorder="1" applyAlignment="1" applyProtection="1">
      <alignment horizontal="left" wrapText="1"/>
      <protection locked="0"/>
    </xf>
    <xf numFmtId="0" fontId="3" fillId="0" borderId="40" xfId="0" applyFont="1" applyBorder="1" applyAlignment="1" applyProtection="1">
      <alignment horizontal="left" wrapText="1"/>
      <protection locked="0"/>
    </xf>
    <xf numFmtId="0" fontId="51" fillId="7" borderId="3" xfId="0" applyFont="1" applyFill="1" applyBorder="1" applyAlignment="1">
      <alignment horizontal="center" vertical="center" wrapText="1"/>
    </xf>
    <xf numFmtId="0" fontId="53" fillId="7" borderId="0" xfId="0" applyFont="1" applyFill="1" applyAlignment="1">
      <alignment horizontal="center" vertical="center" wrapText="1"/>
    </xf>
    <xf numFmtId="0" fontId="53" fillId="7" borderId="18" xfId="0" applyFont="1" applyFill="1" applyBorder="1" applyAlignment="1">
      <alignment horizontal="center" vertical="center" wrapText="1"/>
    </xf>
    <xf numFmtId="0" fontId="13" fillId="3" borderId="6" xfId="0" applyFont="1" applyFill="1" applyBorder="1" applyAlignment="1">
      <alignment horizontal="left" vertical="top"/>
    </xf>
    <xf numFmtId="0" fontId="13" fillId="3" borderId="8" xfId="0" applyFont="1" applyFill="1" applyBorder="1" applyAlignment="1">
      <alignment horizontal="left" vertical="top"/>
    </xf>
    <xf numFmtId="0" fontId="13" fillId="3" borderId="7" xfId="0" applyFont="1" applyFill="1" applyBorder="1" applyAlignment="1">
      <alignment horizontal="left" vertical="top"/>
    </xf>
    <xf numFmtId="0" fontId="7" fillId="2" borderId="9" xfId="0" applyFont="1" applyFill="1" applyBorder="1" applyAlignment="1">
      <alignment horizontal="center" vertical="center" textRotation="90" wrapText="1"/>
    </xf>
    <xf numFmtId="0" fontId="7" fillId="2" borderId="11" xfId="0" applyFont="1" applyFill="1" applyBorder="1" applyAlignment="1">
      <alignment horizontal="center" vertical="center" textRotation="90" wrapText="1"/>
    </xf>
    <xf numFmtId="0" fontId="7" fillId="2" borderId="13" xfId="0" applyFont="1" applyFill="1" applyBorder="1" applyAlignment="1">
      <alignment horizontal="center" vertical="center" textRotation="90" wrapText="1"/>
    </xf>
  </cellXfs>
  <cellStyles count="3">
    <cellStyle name="Comma" xfId="1" builtinId="3"/>
    <cellStyle name="Normal" xfId="0" builtinId="0"/>
    <cellStyle name="Percent" xfId="2" builtinId="5"/>
  </cellStyles>
  <dxfs count="1">
    <dxf>
      <font>
        <strike val="0"/>
      </font>
      <fill>
        <patternFill>
          <bgColor rgb="FFFFFF00"/>
        </patternFill>
      </fill>
    </dxf>
  </dxfs>
  <tableStyles count="0" defaultTableStyle="TableStyleMedium2" defaultPivotStyle="PivotStyleLight16"/>
  <colors>
    <mruColors>
      <color rgb="FF041E42"/>
      <color rgb="FF69B3E7"/>
      <color rgb="FF565656"/>
      <color rgb="FFCCECFF"/>
      <color rgb="FFEEFBBD"/>
      <color rgb="FFFF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jpe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57150</xdr:rowOff>
    </xdr:from>
    <xdr:to>
      <xdr:col>2</xdr:col>
      <xdr:colOff>1563</xdr:colOff>
      <xdr:row>0</xdr:row>
      <xdr:rowOff>587375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57150"/>
          <a:ext cx="1151890" cy="530225"/>
        </a:xfrm>
        <a:prstGeom prst="rect">
          <a:avLst/>
        </a:prstGeom>
      </xdr:spPr>
    </xdr:pic>
    <xdr:clientData/>
  </xdr:twoCellAnchor>
  <xdr:twoCellAnchor>
    <xdr:from>
      <xdr:col>10</xdr:col>
      <xdr:colOff>539749</xdr:colOff>
      <xdr:row>0</xdr:row>
      <xdr:rowOff>79375</xdr:rowOff>
    </xdr:from>
    <xdr:to>
      <xdr:col>14</xdr:col>
      <xdr:colOff>47624</xdr:colOff>
      <xdr:row>3</xdr:row>
      <xdr:rowOff>0</xdr:rowOff>
    </xdr:to>
    <xdr:sp macro="" textlink="">
      <xdr:nvSpPr>
        <xdr:cNvPr id="4" name="Oval Callout 3">
          <a:extLst>
            <a:ext uri="{FF2B5EF4-FFF2-40B4-BE49-F238E27FC236}">
              <a16:creationId xmlns:a16="http://schemas.microsoft.com/office/drawing/2014/main" id="{00000000-0008-0000-0000-000004000000}"/>
            </a:ext>
          </a:extLst>
        </xdr:cNvPr>
        <xdr:cNvSpPr/>
      </xdr:nvSpPr>
      <xdr:spPr>
        <a:xfrm>
          <a:off x="7321549" y="79375"/>
          <a:ext cx="1946275" cy="941388"/>
        </a:xfrm>
        <a:prstGeom prst="wedgeEllipseCallout">
          <a:avLst>
            <a:gd name="adj1" fmla="val -76383"/>
            <a:gd name="adj2" fmla="val 22460"/>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START with entering Employee Name &amp; tab thru</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85725</xdr:rowOff>
    </xdr:from>
    <xdr:to>
      <xdr:col>1</xdr:col>
      <xdr:colOff>640715</xdr:colOff>
      <xdr:row>0</xdr:row>
      <xdr:rowOff>619125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85725"/>
          <a:ext cx="1151890" cy="530225"/>
        </a:xfrm>
        <a:prstGeom prst="rect">
          <a:avLst/>
        </a:prstGeom>
      </xdr:spPr>
    </xdr:pic>
    <xdr:clientData/>
  </xdr:twoCellAnchor>
  <xdr:twoCellAnchor>
    <xdr:from>
      <xdr:col>10</xdr:col>
      <xdr:colOff>438150</xdr:colOff>
      <xdr:row>5</xdr:row>
      <xdr:rowOff>304801</xdr:rowOff>
    </xdr:from>
    <xdr:to>
      <xdr:col>12</xdr:col>
      <xdr:colOff>552450</xdr:colOff>
      <xdr:row>6</xdr:row>
      <xdr:rowOff>28576</xdr:rowOff>
    </xdr:to>
    <xdr:sp macro="" textlink="">
      <xdr:nvSpPr>
        <xdr:cNvPr id="3" name="Oval Callout 2">
          <a:extLst>
            <a:ext uri="{FF2B5EF4-FFF2-40B4-BE49-F238E27FC236}">
              <a16:creationId xmlns:a16="http://schemas.microsoft.com/office/drawing/2014/main" id="{00000000-0008-0000-0100-000003000000}"/>
            </a:ext>
          </a:extLst>
        </xdr:cNvPr>
        <xdr:cNvSpPr/>
      </xdr:nvSpPr>
      <xdr:spPr>
        <a:xfrm>
          <a:off x="7296150" y="1552576"/>
          <a:ext cx="1333500" cy="904875"/>
        </a:xfrm>
        <a:prstGeom prst="wedgeEllipseCallout">
          <a:avLst>
            <a:gd name="adj1" fmla="val -72976"/>
            <a:gd name="adj2" fmla="val 66994"/>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START HERE and tab</a:t>
          </a:r>
          <a:r>
            <a:rPr lang="en-US" sz="1100" b="1" baseline="0"/>
            <a:t> thru</a:t>
          </a:r>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438150</xdr:colOff>
      <xdr:row>4</xdr:row>
      <xdr:rowOff>304800</xdr:rowOff>
    </xdr:from>
    <xdr:to>
      <xdr:col>12</xdr:col>
      <xdr:colOff>552450</xdr:colOff>
      <xdr:row>5</xdr:row>
      <xdr:rowOff>57150</xdr:rowOff>
    </xdr:to>
    <xdr:sp macro="" textlink="">
      <xdr:nvSpPr>
        <xdr:cNvPr id="3" name="Oval Callout 2">
          <a:extLst>
            <a:ext uri="{FF2B5EF4-FFF2-40B4-BE49-F238E27FC236}">
              <a16:creationId xmlns:a16="http://schemas.microsoft.com/office/drawing/2014/main" id="{00000000-0008-0000-0200-000003000000}"/>
            </a:ext>
          </a:extLst>
        </xdr:cNvPr>
        <xdr:cNvSpPr/>
      </xdr:nvSpPr>
      <xdr:spPr>
        <a:xfrm>
          <a:off x="7296150" y="1552575"/>
          <a:ext cx="1333500" cy="742950"/>
        </a:xfrm>
        <a:prstGeom prst="wedgeEllipseCallout">
          <a:avLst>
            <a:gd name="adj1" fmla="val -72976"/>
            <a:gd name="adj2" fmla="val 66994"/>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START HERE and tab</a:t>
          </a:r>
          <a:r>
            <a:rPr lang="en-US" sz="1100" b="1" baseline="0"/>
            <a:t> thru</a:t>
          </a:r>
          <a:endParaRPr lang="en-US" sz="1100" b="1"/>
        </a:p>
      </xdr:txBody>
    </xdr:sp>
    <xdr:clientData/>
  </xdr:twoCellAnchor>
  <xdr:twoCellAnchor editAs="oneCell">
    <xdr:from>
      <xdr:col>0</xdr:col>
      <xdr:colOff>161925</xdr:colOff>
      <xdr:row>0</xdr:row>
      <xdr:rowOff>123825</xdr:rowOff>
    </xdr:from>
    <xdr:to>
      <xdr:col>1</xdr:col>
      <xdr:colOff>695044</xdr:colOff>
      <xdr:row>1</xdr:row>
      <xdr:rowOff>16048</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161925" y="123825"/>
          <a:ext cx="1152244" cy="5303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0</xdr:row>
      <xdr:rowOff>104775</xdr:rowOff>
    </xdr:from>
    <xdr:to>
      <xdr:col>0</xdr:col>
      <xdr:colOff>1370965</xdr:colOff>
      <xdr:row>1</xdr:row>
      <xdr:rowOff>168275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104775"/>
          <a:ext cx="1151890" cy="530225"/>
        </a:xfrm>
        <a:prstGeom prst="rect">
          <a:avLst/>
        </a:prstGeom>
      </xdr:spPr>
    </xdr:pic>
    <xdr:clientData/>
  </xdr:twoCellAnchor>
  <xdr:twoCellAnchor>
    <xdr:from>
      <xdr:col>8</xdr:col>
      <xdr:colOff>187325</xdr:colOff>
      <xdr:row>6</xdr:row>
      <xdr:rowOff>333375</xdr:rowOff>
    </xdr:from>
    <xdr:to>
      <xdr:col>10</xdr:col>
      <xdr:colOff>882650</xdr:colOff>
      <xdr:row>7</xdr:row>
      <xdr:rowOff>628650</xdr:rowOff>
    </xdr:to>
    <xdr:sp macro="" textlink="">
      <xdr:nvSpPr>
        <xdr:cNvPr id="3" name="Oval Callout 2">
          <a:extLst>
            <a:ext uri="{FF2B5EF4-FFF2-40B4-BE49-F238E27FC236}">
              <a16:creationId xmlns:a16="http://schemas.microsoft.com/office/drawing/2014/main" id="{00000000-0008-0000-0300-000003000000}"/>
            </a:ext>
          </a:extLst>
        </xdr:cNvPr>
        <xdr:cNvSpPr/>
      </xdr:nvSpPr>
      <xdr:spPr>
        <a:xfrm>
          <a:off x="9359900" y="1838325"/>
          <a:ext cx="1914525" cy="638175"/>
        </a:xfrm>
        <a:prstGeom prst="wedgeEllipseCallout">
          <a:avLst>
            <a:gd name="adj1" fmla="val -60554"/>
            <a:gd name="adj2" fmla="val 168984"/>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t>START HERE and tab</a:t>
          </a:r>
          <a:r>
            <a:rPr lang="en-US" sz="1100" b="1" baseline="0"/>
            <a:t> thru</a:t>
          </a:r>
        </a:p>
        <a:p>
          <a:pPr algn="l"/>
          <a:endParaRPr lang="en-US" sz="1100" b="1" baseline="0"/>
        </a:p>
      </xdr:txBody>
    </xdr:sp>
    <xdr:clientData/>
  </xdr:twoCellAnchor>
  <xdr:twoCellAnchor>
    <xdr:from>
      <xdr:col>4</xdr:col>
      <xdr:colOff>276226</xdr:colOff>
      <xdr:row>2</xdr:row>
      <xdr:rowOff>57150</xdr:rowOff>
    </xdr:from>
    <xdr:to>
      <xdr:col>7</xdr:col>
      <xdr:colOff>57150</xdr:colOff>
      <xdr:row>6</xdr:row>
      <xdr:rowOff>180975</xdr:rowOff>
    </xdr:to>
    <xdr:sp macro="" textlink="">
      <xdr:nvSpPr>
        <xdr:cNvPr id="4" name="Rounded Rectangle 3">
          <a:extLst>
            <a:ext uri="{FF2B5EF4-FFF2-40B4-BE49-F238E27FC236}">
              <a16:creationId xmlns:a16="http://schemas.microsoft.com/office/drawing/2014/main" id="{00000000-0008-0000-0300-000004000000}"/>
            </a:ext>
          </a:extLst>
        </xdr:cNvPr>
        <xdr:cNvSpPr/>
      </xdr:nvSpPr>
      <xdr:spPr>
        <a:xfrm>
          <a:off x="6467476" y="714375"/>
          <a:ext cx="2695574" cy="971550"/>
        </a:xfrm>
        <a:prstGeom prst="roundRect">
          <a:avLst/>
        </a:prstGeom>
        <a:no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12</xdr:col>
      <xdr:colOff>190500</xdr:colOff>
      <xdr:row>9</xdr:row>
      <xdr:rowOff>76200</xdr:rowOff>
    </xdr:from>
    <xdr:to>
      <xdr:col>20</xdr:col>
      <xdr:colOff>427628</xdr:colOff>
      <xdr:row>15</xdr:row>
      <xdr:rowOff>714110</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11734800" y="3143250"/>
          <a:ext cx="7971428" cy="2123810"/>
        </a:xfrm>
        <a:prstGeom prst="rect">
          <a:avLst/>
        </a:prstGeom>
      </xdr:spPr>
    </xdr:pic>
    <xdr:clientData/>
  </xdr:twoCellAnchor>
  <xdr:twoCellAnchor editAs="oneCell">
    <xdr:from>
      <xdr:col>12</xdr:col>
      <xdr:colOff>190500</xdr:colOff>
      <xdr:row>18</xdr:row>
      <xdr:rowOff>0</xdr:rowOff>
    </xdr:from>
    <xdr:to>
      <xdr:col>20</xdr:col>
      <xdr:colOff>437152</xdr:colOff>
      <xdr:row>23</xdr:row>
      <xdr:rowOff>561762</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stretch>
          <a:fillRect/>
        </a:stretch>
      </xdr:blipFill>
      <xdr:spPr>
        <a:xfrm>
          <a:off x="11734800" y="5276850"/>
          <a:ext cx="7980952" cy="1704762"/>
        </a:xfrm>
        <a:prstGeom prst="rect">
          <a:avLst/>
        </a:prstGeom>
      </xdr:spPr>
    </xdr:pic>
    <xdr:clientData/>
  </xdr:twoCellAnchor>
  <xdr:twoCellAnchor editAs="oneCell">
    <xdr:from>
      <xdr:col>12</xdr:col>
      <xdr:colOff>180975</xdr:colOff>
      <xdr:row>33</xdr:row>
      <xdr:rowOff>228600</xdr:rowOff>
    </xdr:from>
    <xdr:to>
      <xdr:col>20</xdr:col>
      <xdr:colOff>456199</xdr:colOff>
      <xdr:row>39</xdr:row>
      <xdr:rowOff>237879</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4"/>
        <a:stretch>
          <a:fillRect/>
        </a:stretch>
      </xdr:blipFill>
      <xdr:spPr>
        <a:xfrm>
          <a:off x="11725275" y="9163050"/>
          <a:ext cx="8009524" cy="1971429"/>
        </a:xfrm>
        <a:prstGeom prst="rect">
          <a:avLst/>
        </a:prstGeom>
      </xdr:spPr>
    </xdr:pic>
    <xdr:clientData/>
  </xdr:twoCellAnchor>
  <xdr:twoCellAnchor editAs="oneCell">
    <xdr:from>
      <xdr:col>12</xdr:col>
      <xdr:colOff>161925</xdr:colOff>
      <xdr:row>25</xdr:row>
      <xdr:rowOff>295275</xdr:rowOff>
    </xdr:from>
    <xdr:to>
      <xdr:col>20</xdr:col>
      <xdr:colOff>456196</xdr:colOff>
      <xdr:row>31</xdr:row>
      <xdr:rowOff>161696</xdr:rowOff>
    </xdr:to>
    <xdr:pic>
      <xdr:nvPicPr>
        <xdr:cNvPr id="13" name="Picture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5"/>
        <a:stretch>
          <a:fillRect/>
        </a:stretch>
      </xdr:blipFill>
      <xdr:spPr>
        <a:xfrm>
          <a:off x="11706225" y="7219950"/>
          <a:ext cx="8028571" cy="1828571"/>
        </a:xfrm>
        <a:prstGeom prst="rect">
          <a:avLst/>
        </a:prstGeom>
      </xdr:spPr>
    </xdr:pic>
    <xdr:clientData/>
  </xdr:twoCellAnchor>
  <xdr:twoCellAnchor editAs="oneCell">
    <xdr:from>
      <xdr:col>12</xdr:col>
      <xdr:colOff>200025</xdr:colOff>
      <xdr:row>60</xdr:row>
      <xdr:rowOff>304800</xdr:rowOff>
    </xdr:from>
    <xdr:to>
      <xdr:col>20</xdr:col>
      <xdr:colOff>465725</xdr:colOff>
      <xdr:row>67</xdr:row>
      <xdr:rowOff>599804</xdr:rowOff>
    </xdr:to>
    <xdr:pic>
      <xdr:nvPicPr>
        <xdr:cNvPr id="14" name="Picture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6"/>
        <a:stretch>
          <a:fillRect/>
        </a:stretch>
      </xdr:blipFill>
      <xdr:spPr>
        <a:xfrm>
          <a:off x="11744325" y="16106775"/>
          <a:ext cx="8000000" cy="2171429"/>
        </a:xfrm>
        <a:prstGeom prst="rect">
          <a:avLst/>
        </a:prstGeom>
      </xdr:spPr>
    </xdr:pic>
    <xdr:clientData/>
  </xdr:twoCellAnchor>
  <xdr:twoCellAnchor editAs="oneCell">
    <xdr:from>
      <xdr:col>12</xdr:col>
      <xdr:colOff>161925</xdr:colOff>
      <xdr:row>51</xdr:row>
      <xdr:rowOff>114300</xdr:rowOff>
    </xdr:from>
    <xdr:to>
      <xdr:col>20</xdr:col>
      <xdr:colOff>465720</xdr:colOff>
      <xdr:row>57</xdr:row>
      <xdr:rowOff>437926</xdr:rowOff>
    </xdr:to>
    <xdr:pic>
      <xdr:nvPicPr>
        <xdr:cNvPr id="15" name="Picture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7"/>
        <a:stretch>
          <a:fillRect/>
        </a:stretch>
      </xdr:blipFill>
      <xdr:spPr>
        <a:xfrm>
          <a:off x="11706225" y="13725525"/>
          <a:ext cx="8038095" cy="1790476"/>
        </a:xfrm>
        <a:prstGeom prst="rect">
          <a:avLst/>
        </a:prstGeom>
      </xdr:spPr>
    </xdr:pic>
    <xdr:clientData/>
  </xdr:twoCellAnchor>
  <xdr:twoCellAnchor editAs="oneCell">
    <xdr:from>
      <xdr:col>12</xdr:col>
      <xdr:colOff>190500</xdr:colOff>
      <xdr:row>41</xdr:row>
      <xdr:rowOff>238125</xdr:rowOff>
    </xdr:from>
    <xdr:to>
      <xdr:col>20</xdr:col>
      <xdr:colOff>456200</xdr:colOff>
      <xdr:row>47</xdr:row>
      <xdr:rowOff>733120</xdr:rowOff>
    </xdr:to>
    <xdr:pic>
      <xdr:nvPicPr>
        <xdr:cNvPr id="16" name="Picture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8"/>
        <a:stretch>
          <a:fillRect/>
        </a:stretch>
      </xdr:blipFill>
      <xdr:spPr>
        <a:xfrm>
          <a:off x="11734800" y="11182350"/>
          <a:ext cx="8000000" cy="2438095"/>
        </a:xfrm>
        <a:prstGeom prst="rect">
          <a:avLst/>
        </a:prstGeom>
      </xdr:spPr>
    </xdr:pic>
    <xdr:clientData/>
  </xdr:twoCellAnchor>
  <xdr:twoCellAnchor editAs="oneCell">
    <xdr:from>
      <xdr:col>12</xdr:col>
      <xdr:colOff>180975</xdr:colOff>
      <xdr:row>69</xdr:row>
      <xdr:rowOff>276225</xdr:rowOff>
    </xdr:from>
    <xdr:to>
      <xdr:col>20</xdr:col>
      <xdr:colOff>446675</xdr:colOff>
      <xdr:row>75</xdr:row>
      <xdr:rowOff>85494</xdr:rowOff>
    </xdr:to>
    <xdr:pic>
      <xdr:nvPicPr>
        <xdr:cNvPr id="17" name="Picture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9"/>
        <a:stretch>
          <a:fillRect/>
        </a:stretch>
      </xdr:blipFill>
      <xdr:spPr>
        <a:xfrm>
          <a:off x="11725275" y="18411825"/>
          <a:ext cx="8000000" cy="1847619"/>
        </a:xfrm>
        <a:prstGeom prst="rect">
          <a:avLst/>
        </a:prstGeom>
      </xdr:spPr>
    </xdr:pic>
    <xdr:clientData/>
  </xdr:twoCellAnchor>
  <xdr:twoCellAnchor editAs="oneCell">
    <xdr:from>
      <xdr:col>12</xdr:col>
      <xdr:colOff>9525</xdr:colOff>
      <xdr:row>0</xdr:row>
      <xdr:rowOff>1</xdr:rowOff>
    </xdr:from>
    <xdr:to>
      <xdr:col>13</xdr:col>
      <xdr:colOff>2438400</xdr:colOff>
      <xdr:row>7</xdr:row>
      <xdr:rowOff>666751</xdr:rowOff>
    </xdr:to>
    <xdr:pic>
      <xdr:nvPicPr>
        <xdr:cNvPr id="24" name="Picture 23">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10"/>
        <a:stretch>
          <a:fillRect/>
        </a:stretch>
      </xdr:blipFill>
      <xdr:spPr>
        <a:xfrm>
          <a:off x="11553825" y="1"/>
          <a:ext cx="2686050" cy="2514600"/>
        </a:xfrm>
        <a:prstGeom prst="rect">
          <a:avLst/>
        </a:prstGeom>
      </xdr:spPr>
    </xdr:pic>
    <xdr:clientData/>
  </xdr:twoCellAnchor>
  <xdr:twoCellAnchor>
    <xdr:from>
      <xdr:col>8</xdr:col>
      <xdr:colOff>38100</xdr:colOff>
      <xdr:row>7</xdr:row>
      <xdr:rowOff>952500</xdr:rowOff>
    </xdr:from>
    <xdr:to>
      <xdr:col>11</xdr:col>
      <xdr:colOff>180975</xdr:colOff>
      <xdr:row>13</xdr:row>
      <xdr:rowOff>0</xdr:rowOff>
    </xdr:to>
    <xdr:sp macro="" textlink="">
      <xdr:nvSpPr>
        <xdr:cNvPr id="5" name="Left-Right Arrow Callout 4">
          <a:extLst>
            <a:ext uri="{FF2B5EF4-FFF2-40B4-BE49-F238E27FC236}">
              <a16:creationId xmlns:a16="http://schemas.microsoft.com/office/drawing/2014/main" id="{00000000-0008-0000-0300-000005000000}"/>
            </a:ext>
          </a:extLst>
        </xdr:cNvPr>
        <xdr:cNvSpPr/>
      </xdr:nvSpPr>
      <xdr:spPr>
        <a:xfrm>
          <a:off x="9210675" y="2800350"/>
          <a:ext cx="2247900" cy="1114425"/>
        </a:xfrm>
        <a:prstGeom prst="leftRightArrowCallou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solidFill>
                <a:schemeClr val="tx1"/>
              </a:solidFill>
            </a:rPr>
            <a:t>COMPETENCY</a:t>
          </a:r>
          <a:r>
            <a:rPr lang="en-US" sz="1100" b="1" baseline="0">
              <a:solidFill>
                <a:schemeClr val="tx1"/>
              </a:solidFill>
            </a:rPr>
            <a:t> DEFINITIONS TO THE RIGHT OF FORM</a:t>
          </a:r>
          <a:endParaRPr lang="en-US" sz="1100" b="1">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57150</xdr:rowOff>
    </xdr:from>
    <xdr:to>
      <xdr:col>2</xdr:col>
      <xdr:colOff>1563</xdr:colOff>
      <xdr:row>0</xdr:row>
      <xdr:rowOff>587375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57150"/>
          <a:ext cx="1154088" cy="5302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140804</xdr:colOff>
      <xdr:row>0</xdr:row>
      <xdr:rowOff>57979</xdr:rowOff>
    </xdr:from>
    <xdr:to>
      <xdr:col>2</xdr:col>
      <xdr:colOff>484726</xdr:colOff>
      <xdr:row>0</xdr:row>
      <xdr:rowOff>588204</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804" y="57979"/>
          <a:ext cx="1151890" cy="530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7"/>
  <sheetViews>
    <sheetView showGridLines="0" tabSelected="1" zoomScaleNormal="100" workbookViewId="0">
      <selection activeCell="C3" sqref="C3:G3"/>
    </sheetView>
  </sheetViews>
  <sheetFormatPr defaultColWidth="9.1796875" defaultRowHeight="14" x14ac:dyDescent="0.3"/>
  <cols>
    <col min="1" max="1" width="9.1796875" style="1"/>
    <col min="2" max="2" width="10.1796875" style="1" customWidth="1"/>
    <col min="3" max="3" width="10.81640625" style="1" customWidth="1"/>
    <col min="4" max="8" width="8.7265625" style="1" customWidth="1"/>
    <col min="9" max="9" width="23.81640625" style="1" customWidth="1"/>
    <col min="10" max="10" width="4.1796875" style="1" customWidth="1"/>
    <col min="11" max="16384" width="9.1796875" style="1"/>
  </cols>
  <sheetData>
    <row r="1" spans="1:15" ht="50.25" customHeight="1" x14ac:dyDescent="0.3">
      <c r="B1" s="3"/>
      <c r="C1" s="3"/>
      <c r="D1" s="143" t="s">
        <v>65</v>
      </c>
      <c r="E1" s="143"/>
      <c r="F1" s="143"/>
      <c r="G1" s="143"/>
      <c r="H1" s="143"/>
      <c r="I1" s="143"/>
    </row>
    <row r="2" spans="1:15" x14ac:dyDescent="0.3">
      <c r="B2" s="3"/>
      <c r="C2" s="3"/>
      <c r="D2" s="4"/>
      <c r="E2" s="4"/>
      <c r="F2" s="4"/>
      <c r="G2" s="4"/>
      <c r="H2" s="4"/>
      <c r="I2" s="5"/>
    </row>
    <row r="3" spans="1:15" ht="15" customHeight="1" x14ac:dyDescent="0.4">
      <c r="A3" s="1" t="s">
        <v>66</v>
      </c>
      <c r="C3" s="144" t="s">
        <v>217</v>
      </c>
      <c r="D3" s="144"/>
      <c r="E3" s="144"/>
      <c r="F3" s="144"/>
      <c r="G3" s="144"/>
      <c r="H3" s="8"/>
      <c r="I3" s="118" t="s">
        <v>76</v>
      </c>
    </row>
    <row r="4" spans="1:15" ht="18" customHeight="1" x14ac:dyDescent="0.3">
      <c r="A4" s="1" t="s">
        <v>71</v>
      </c>
      <c r="C4" s="138" t="s">
        <v>151</v>
      </c>
      <c r="D4" s="138"/>
      <c r="E4" s="138"/>
      <c r="F4" s="138"/>
      <c r="G4" s="138"/>
      <c r="I4" s="119">
        <v>46113</v>
      </c>
    </row>
    <row r="5" spans="1:15" ht="18" customHeight="1" x14ac:dyDescent="0.3">
      <c r="A5" s="1" t="s">
        <v>67</v>
      </c>
      <c r="C5" s="138" t="s">
        <v>218</v>
      </c>
      <c r="D5" s="138"/>
      <c r="E5" s="138"/>
      <c r="F5" s="138"/>
      <c r="G5" s="138"/>
      <c r="I5" s="118" t="s">
        <v>94</v>
      </c>
    </row>
    <row r="6" spans="1:15" ht="18" customHeight="1" x14ac:dyDescent="0.3">
      <c r="A6" s="1" t="s">
        <v>68</v>
      </c>
      <c r="C6" s="138" t="s">
        <v>219</v>
      </c>
      <c r="D6" s="138"/>
      <c r="E6" s="138"/>
      <c r="F6" s="138"/>
      <c r="G6" s="138"/>
      <c r="I6" s="119">
        <v>46477</v>
      </c>
    </row>
    <row r="7" spans="1:15" ht="18" customHeight="1" x14ac:dyDescent="0.3">
      <c r="A7" s="1" t="s">
        <v>69</v>
      </c>
      <c r="C7" s="138" t="s">
        <v>220</v>
      </c>
      <c r="D7" s="138"/>
      <c r="E7" s="138"/>
      <c r="F7" s="138"/>
      <c r="G7" s="138"/>
      <c r="I7" s="120" t="s">
        <v>95</v>
      </c>
    </row>
    <row r="8" spans="1:15" ht="18" customHeight="1" x14ac:dyDescent="0.3">
      <c r="A8" s="1" t="s">
        <v>70</v>
      </c>
      <c r="C8" s="138" t="s">
        <v>221</v>
      </c>
      <c r="D8" s="138"/>
      <c r="E8" s="138"/>
      <c r="F8" s="138"/>
      <c r="G8" s="138"/>
      <c r="I8" s="121">
        <v>46478</v>
      </c>
    </row>
    <row r="9" spans="1:15" ht="11.25" customHeight="1" thickBot="1" x14ac:dyDescent="0.35">
      <c r="D9" s="35"/>
      <c r="E9" s="36">
        <f>IF('Competency Review'!G4="x",15,IF('Competency Review'!G5="x",18,IF('Competency Review'!G6="x",21)))</f>
        <v>18</v>
      </c>
      <c r="F9" s="35"/>
      <c r="G9" s="35"/>
    </row>
    <row r="10" spans="1:15" ht="21.75" customHeight="1" x14ac:dyDescent="0.4">
      <c r="A10" s="94" t="s">
        <v>87</v>
      </c>
      <c r="B10" s="94"/>
      <c r="C10" s="94"/>
      <c r="D10" s="95">
        <f>'Strategic Objectives'!J31</f>
        <v>0</v>
      </c>
      <c r="E10" s="96" t="s">
        <v>91</v>
      </c>
      <c r="F10" s="97">
        <v>0.5</v>
      </c>
      <c r="G10" s="112">
        <f>'Strategic Objectives'!J31*55%</f>
        <v>0</v>
      </c>
      <c r="I10" s="99" t="s">
        <v>89</v>
      </c>
      <c r="N10" s="7"/>
      <c r="O10" s="8"/>
    </row>
    <row r="11" spans="1:15" ht="21.75" customHeight="1" x14ac:dyDescent="0.4">
      <c r="A11" s="94" t="s">
        <v>88</v>
      </c>
      <c r="B11" s="94"/>
      <c r="C11" s="94"/>
      <c r="D11" s="95">
        <f>'Ind Development Objectives'!J28</f>
        <v>0</v>
      </c>
      <c r="E11" s="96" t="s">
        <v>91</v>
      </c>
      <c r="F11" s="97">
        <v>0.1</v>
      </c>
      <c r="G11" s="112">
        <f>'Ind Development Objectives'!J28*0.1</f>
        <v>0</v>
      </c>
      <c r="I11" s="142">
        <f>(G12+G10+G11)</f>
        <v>0</v>
      </c>
      <c r="N11" s="7"/>
      <c r="O11" s="8"/>
    </row>
    <row r="12" spans="1:15" ht="21.75" customHeight="1" x14ac:dyDescent="0.4">
      <c r="A12" s="94" t="s">
        <v>84</v>
      </c>
      <c r="B12" s="94"/>
      <c r="C12" s="94"/>
      <c r="D12" s="95">
        <f>'Competency Review'!G80</f>
        <v>0</v>
      </c>
      <c r="E12" s="96" t="s">
        <v>91</v>
      </c>
      <c r="F12" s="97">
        <v>0.4</v>
      </c>
      <c r="G12" s="112">
        <f>D12*35%</f>
        <v>0</v>
      </c>
      <c r="I12" s="142"/>
      <c r="N12" s="7"/>
      <c r="O12" s="8"/>
    </row>
    <row r="13" spans="1:15" ht="8.25" customHeight="1" thickBot="1" x14ac:dyDescent="0.45">
      <c r="A13" s="94"/>
      <c r="B13" s="94"/>
      <c r="C13" s="94"/>
      <c r="D13" s="94"/>
      <c r="E13" s="94"/>
      <c r="F13" s="94"/>
      <c r="G13" s="98"/>
      <c r="I13" s="100"/>
      <c r="N13" s="7"/>
      <c r="O13" s="8"/>
    </row>
    <row r="14" spans="1:15" ht="4.5" customHeight="1" thickBot="1" x14ac:dyDescent="0.45">
      <c r="A14" s="26"/>
      <c r="B14" s="27"/>
      <c r="C14" s="27"/>
      <c r="D14" s="28"/>
      <c r="E14" s="28"/>
      <c r="F14" s="28"/>
      <c r="G14" s="29"/>
      <c r="H14" s="28"/>
      <c r="I14" s="28"/>
      <c r="N14" s="7"/>
      <c r="O14" s="8"/>
    </row>
    <row r="15" spans="1:15" ht="33.75" customHeight="1" x14ac:dyDescent="0.4">
      <c r="A15" s="31" t="s">
        <v>93</v>
      </c>
      <c r="B15" s="139" t="s">
        <v>102</v>
      </c>
      <c r="C15" s="139"/>
      <c r="D15" s="139"/>
      <c r="E15" s="139"/>
      <c r="F15" s="139"/>
      <c r="G15" s="139"/>
      <c r="H15" s="139"/>
      <c r="I15" s="139"/>
      <c r="N15" s="7"/>
      <c r="O15" s="8"/>
    </row>
    <row r="16" spans="1:15" customFormat="1" ht="19.5" customHeight="1" x14ac:dyDescent="0.35">
      <c r="A16" s="1" t="s">
        <v>96</v>
      </c>
      <c r="D16" s="30"/>
      <c r="E16" s="30"/>
      <c r="F16" s="30"/>
      <c r="G16" s="30"/>
      <c r="H16" s="30"/>
      <c r="I16" s="30"/>
    </row>
    <row r="17" spans="1:15" ht="22.5" customHeight="1" x14ac:dyDescent="0.4">
      <c r="A17" s="1" t="s">
        <v>97</v>
      </c>
      <c r="B17"/>
      <c r="C17"/>
      <c r="D17" s="24"/>
      <c r="E17" s="24"/>
      <c r="F17" s="24"/>
      <c r="G17" s="25"/>
      <c r="H17" s="24"/>
      <c r="I17" s="24"/>
      <c r="N17" s="7"/>
      <c r="O17" s="8"/>
    </row>
    <row r="18" spans="1:15" ht="6" customHeight="1" thickBot="1" x14ac:dyDescent="0.45">
      <c r="B18"/>
      <c r="C18"/>
      <c r="D18"/>
      <c r="N18" s="7"/>
      <c r="O18" s="8"/>
    </row>
    <row r="19" spans="1:15" ht="14.25" customHeight="1" x14ac:dyDescent="0.3">
      <c r="A19" s="140" t="s">
        <v>77</v>
      </c>
      <c r="B19" s="140"/>
      <c r="C19" s="140"/>
      <c r="D19" s="140"/>
      <c r="E19" s="140"/>
      <c r="F19" s="140"/>
      <c r="G19" s="140"/>
      <c r="H19" s="140"/>
      <c r="I19" s="140"/>
    </row>
    <row r="20" spans="1:15" ht="148.5" customHeight="1" thickBot="1" x14ac:dyDescent="0.35">
      <c r="A20" s="147" t="s">
        <v>189</v>
      </c>
      <c r="B20" s="147"/>
      <c r="C20" s="147"/>
      <c r="D20" s="147"/>
      <c r="E20" s="147"/>
      <c r="F20" s="147"/>
      <c r="G20" s="147"/>
      <c r="H20" s="147"/>
      <c r="I20" s="147"/>
    </row>
    <row r="21" spans="1:15" ht="15" customHeight="1" x14ac:dyDescent="0.3">
      <c r="A21" s="141" t="s">
        <v>72</v>
      </c>
      <c r="B21" s="141"/>
      <c r="C21" s="141"/>
      <c r="D21" s="141"/>
      <c r="E21" s="141"/>
      <c r="F21" s="141"/>
      <c r="G21" s="141"/>
      <c r="H21" s="141"/>
      <c r="I21" s="141"/>
    </row>
    <row r="22" spans="1:15" ht="68.25" customHeight="1" x14ac:dyDescent="0.3">
      <c r="A22" s="148" t="s">
        <v>173</v>
      </c>
      <c r="B22" s="148"/>
      <c r="C22" s="148"/>
      <c r="D22" s="148"/>
      <c r="E22" s="148"/>
      <c r="F22" s="148"/>
      <c r="G22" s="148"/>
      <c r="H22" s="148"/>
      <c r="I22" s="148"/>
      <c r="M22" s="39"/>
    </row>
    <row r="23" spans="1:15" ht="68.25" customHeight="1" x14ac:dyDescent="0.3">
      <c r="A23" s="145" t="s">
        <v>190</v>
      </c>
      <c r="B23" s="145"/>
      <c r="C23" s="145"/>
      <c r="D23" s="145"/>
      <c r="E23" s="145"/>
      <c r="F23" s="145"/>
      <c r="G23" s="145"/>
      <c r="H23" s="145"/>
      <c r="I23" s="145"/>
    </row>
    <row r="24" spans="1:15" ht="51.75" customHeight="1" x14ac:dyDescent="0.3">
      <c r="A24" s="146" t="s">
        <v>191</v>
      </c>
      <c r="B24" s="146"/>
      <c r="C24" s="146"/>
      <c r="D24" s="146"/>
      <c r="E24" s="146"/>
      <c r="F24" s="146"/>
      <c r="G24" s="146"/>
      <c r="H24" s="146"/>
      <c r="I24" s="146"/>
    </row>
    <row r="25" spans="1:15" ht="53.25" customHeight="1" x14ac:dyDescent="0.3">
      <c r="A25" s="146" t="s">
        <v>104</v>
      </c>
      <c r="B25" s="146"/>
      <c r="C25" s="146"/>
      <c r="D25" s="146"/>
      <c r="E25" s="146"/>
      <c r="F25" s="146"/>
      <c r="G25" s="146"/>
      <c r="H25" s="146"/>
      <c r="I25" s="146"/>
    </row>
    <row r="26" spans="1:15" ht="53.25" customHeight="1" x14ac:dyDescent="0.3">
      <c r="A26" s="146" t="s">
        <v>105</v>
      </c>
      <c r="B26" s="146"/>
      <c r="C26" s="146"/>
      <c r="D26" s="146"/>
      <c r="E26" s="146"/>
      <c r="F26" s="146"/>
      <c r="G26" s="146"/>
      <c r="H26" s="146"/>
      <c r="I26" s="146"/>
    </row>
    <row r="27" spans="1:15" ht="27.75" customHeight="1" x14ac:dyDescent="0.35">
      <c r="A27"/>
      <c r="B27"/>
      <c r="C27"/>
      <c r="D27"/>
      <c r="E27"/>
      <c r="F27"/>
      <c r="G27"/>
      <c r="H27"/>
      <c r="I27"/>
    </row>
  </sheetData>
  <sheetProtection algorithmName="SHA-512" hashValue="ne32gCFtF4rWB3FrqvAioRG1byRRx5dHenI2moOIQIf6jtlcwoLFlkwIIA/77Bh6BAoXlbXnykO7+gFW/mcGcg==" saltValue="AD6wLWEoS1nEtgAOzOWn0A==" spinCount="100000" sheet="1" selectLockedCells="1"/>
  <mergeCells count="17">
    <mergeCell ref="A23:I23"/>
    <mergeCell ref="A24:I24"/>
    <mergeCell ref="A25:I25"/>
    <mergeCell ref="A26:I26"/>
    <mergeCell ref="A20:I20"/>
    <mergeCell ref="A22:I22"/>
    <mergeCell ref="D1:I1"/>
    <mergeCell ref="C3:G3"/>
    <mergeCell ref="C4:G4"/>
    <mergeCell ref="C5:G5"/>
    <mergeCell ref="C6:G6"/>
    <mergeCell ref="C7:G7"/>
    <mergeCell ref="C8:G8"/>
    <mergeCell ref="B15:I15"/>
    <mergeCell ref="A19:I19"/>
    <mergeCell ref="A21:I21"/>
    <mergeCell ref="I11:I12"/>
  </mergeCells>
  <printOptions horizontalCentered="1"/>
  <pageMargins left="0.25" right="0.25" top="0.25" bottom="0.25" header="0.3" footer="0.3"/>
  <pageSetup scale="9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Competencies!$M$15:$M$55</xm:f>
          </x14:formula1>
          <xm:sqref>C4:G4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37"/>
  <sheetViews>
    <sheetView showGridLines="0" zoomScaleNormal="100" zoomScaleSheetLayoutView="70" workbookViewId="0">
      <selection activeCell="A10" sqref="A10:I12"/>
    </sheetView>
  </sheetViews>
  <sheetFormatPr defaultColWidth="9.1796875" defaultRowHeight="14" x14ac:dyDescent="0.3"/>
  <cols>
    <col min="1" max="1" width="9.26953125" style="1" customWidth="1"/>
    <col min="2" max="2" width="11.1796875" style="1" customWidth="1"/>
    <col min="3" max="7" width="8.26953125" style="1" customWidth="1"/>
    <col min="8" max="8" width="8.1796875" style="1" customWidth="1"/>
    <col min="9" max="9" width="18.54296875" style="1" customWidth="1"/>
    <col min="10" max="10" width="16.453125" style="10" bestFit="1" customWidth="1"/>
    <col min="11" max="16384" width="9.1796875" style="1"/>
  </cols>
  <sheetData>
    <row r="1" spans="1:12" ht="50.25" customHeight="1" x14ac:dyDescent="0.3">
      <c r="B1" s="3"/>
      <c r="C1" s="3"/>
      <c r="D1" s="143" t="s">
        <v>85</v>
      </c>
      <c r="E1" s="143"/>
      <c r="F1" s="143"/>
      <c r="G1" s="143"/>
      <c r="H1" s="143"/>
      <c r="I1" s="143"/>
      <c r="J1" s="143"/>
    </row>
    <row r="2" spans="1:12" x14ac:dyDescent="0.3">
      <c r="B2" s="3"/>
      <c r="C2" s="3"/>
      <c r="D2" s="4"/>
      <c r="E2" s="4"/>
      <c r="F2" s="4"/>
      <c r="G2" s="4"/>
      <c r="H2" s="4"/>
      <c r="I2" s="4"/>
      <c r="J2" s="4"/>
    </row>
    <row r="3" spans="1:12" ht="16.5" customHeight="1" x14ac:dyDescent="0.4">
      <c r="A3" s="1" t="s">
        <v>100</v>
      </c>
      <c r="B3" s="186" t="str">
        <f>Summary!C3</f>
        <v>Daffy Duck</v>
      </c>
      <c r="C3" s="186"/>
      <c r="D3" s="186"/>
      <c r="E3" s="4"/>
      <c r="F3" s="6" t="s">
        <v>101</v>
      </c>
      <c r="G3" s="184" t="str">
        <f>Summary!C4</f>
        <v>Manager, Human Resources</v>
      </c>
      <c r="H3" s="184"/>
      <c r="I3" s="184"/>
      <c r="J3" s="184"/>
    </row>
    <row r="4" spans="1:12" ht="16.5" customHeight="1" x14ac:dyDescent="0.3">
      <c r="B4" s="3"/>
      <c r="C4" s="3"/>
      <c r="D4" s="4"/>
      <c r="E4" s="4"/>
      <c r="F4" s="6" t="s">
        <v>99</v>
      </c>
      <c r="G4" s="185">
        <f>Summary!I8</f>
        <v>46478</v>
      </c>
      <c r="H4" s="185"/>
      <c r="I4" s="185"/>
      <c r="J4" s="185"/>
    </row>
    <row r="5" spans="1:12" ht="8.25" customHeight="1" x14ac:dyDescent="0.3">
      <c r="B5" s="3"/>
      <c r="C5" s="3"/>
      <c r="D5" s="4"/>
      <c r="E5" s="4"/>
      <c r="F5" s="6"/>
      <c r="G5" s="124"/>
      <c r="H5" s="124"/>
      <c r="I5" s="124"/>
      <c r="J5" s="124"/>
    </row>
    <row r="6" spans="1:12" ht="80.25" customHeight="1" x14ac:dyDescent="0.3">
      <c r="A6" s="182" t="s">
        <v>192</v>
      </c>
      <c r="B6" s="183"/>
      <c r="C6" s="183"/>
      <c r="D6" s="183"/>
      <c r="E6" s="183"/>
      <c r="F6" s="183"/>
      <c r="G6" s="183"/>
      <c r="H6" s="183"/>
      <c r="I6" s="183"/>
      <c r="J6" s="183"/>
    </row>
    <row r="7" spans="1:12" ht="6.75" customHeight="1" thickBot="1" x14ac:dyDescent="0.35"/>
    <row r="8" spans="1:12" ht="19.5" customHeight="1" thickBot="1" x14ac:dyDescent="0.35">
      <c r="A8" s="187" t="s">
        <v>129</v>
      </c>
      <c r="B8" s="188"/>
      <c r="C8" s="188"/>
      <c r="D8" s="188"/>
      <c r="E8" s="188"/>
      <c r="F8" s="188"/>
      <c r="G8" s="188"/>
      <c r="H8" s="188"/>
      <c r="I8" s="188"/>
      <c r="J8" s="173"/>
    </row>
    <row r="9" spans="1:12" ht="12.75" customHeight="1" x14ac:dyDescent="0.3">
      <c r="A9" s="164" t="s">
        <v>73</v>
      </c>
      <c r="B9" s="165"/>
      <c r="C9" s="165"/>
      <c r="D9" s="165"/>
      <c r="E9" s="165"/>
      <c r="F9" s="165"/>
      <c r="G9" s="165"/>
      <c r="H9" s="165"/>
      <c r="I9" s="166"/>
      <c r="J9" s="122" t="s">
        <v>74</v>
      </c>
    </row>
    <row r="10" spans="1:12" ht="45" customHeight="1" thickBot="1" x14ac:dyDescent="0.35">
      <c r="A10" s="155"/>
      <c r="B10" s="156"/>
      <c r="C10" s="156"/>
      <c r="D10" s="156"/>
      <c r="E10" s="156"/>
      <c r="F10" s="156"/>
      <c r="G10" s="156"/>
      <c r="H10" s="156"/>
      <c r="I10" s="174"/>
      <c r="J10" s="130"/>
    </row>
    <row r="11" spans="1:12" ht="12.75" customHeight="1" x14ac:dyDescent="0.3">
      <c r="A11" s="158"/>
      <c r="B11" s="159"/>
      <c r="C11" s="159"/>
      <c r="D11" s="159"/>
      <c r="E11" s="159"/>
      <c r="F11" s="159"/>
      <c r="G11" s="159"/>
      <c r="H11" s="159"/>
      <c r="I11" s="175"/>
      <c r="J11" s="131" t="s">
        <v>82</v>
      </c>
    </row>
    <row r="12" spans="1:12" ht="45" customHeight="1" x14ac:dyDescent="0.3">
      <c r="A12" s="161"/>
      <c r="B12" s="162"/>
      <c r="C12" s="162"/>
      <c r="D12" s="162"/>
      <c r="E12" s="162"/>
      <c r="F12" s="162"/>
      <c r="G12" s="162"/>
      <c r="H12" s="162"/>
      <c r="I12" s="176"/>
      <c r="J12" s="132"/>
      <c r="K12" s="9" t="str">
        <f>IF(ISBLANK(J12),"Weight Must be Between 35 and 65","")</f>
        <v>Weight Must be Between 35 and 65</v>
      </c>
    </row>
    <row r="13" spans="1:12" ht="17.149999999999999" customHeight="1" x14ac:dyDescent="0.3">
      <c r="A13" s="167" t="s">
        <v>193</v>
      </c>
      <c r="B13" s="168"/>
      <c r="C13" s="169"/>
      <c r="D13" s="169"/>
      <c r="E13" s="169"/>
      <c r="F13" s="169"/>
      <c r="G13" s="169"/>
      <c r="H13" s="169"/>
      <c r="I13" s="169"/>
      <c r="J13" s="170"/>
      <c r="K13" s="9"/>
    </row>
    <row r="14" spans="1:12" ht="12.75" customHeight="1" x14ac:dyDescent="0.3">
      <c r="A14" s="152" t="s">
        <v>182</v>
      </c>
      <c r="B14" s="153"/>
      <c r="C14" s="153"/>
      <c r="D14" s="153"/>
      <c r="E14" s="153"/>
      <c r="F14" s="153"/>
      <c r="G14" s="153"/>
      <c r="H14" s="153"/>
      <c r="I14" s="154"/>
      <c r="J14" s="133" t="s">
        <v>146</v>
      </c>
    </row>
    <row r="15" spans="1:12" ht="60" customHeight="1" thickBot="1" x14ac:dyDescent="0.35">
      <c r="A15" s="149"/>
      <c r="B15" s="150"/>
      <c r="C15" s="150"/>
      <c r="D15" s="150"/>
      <c r="E15" s="150"/>
      <c r="F15" s="150"/>
      <c r="G15" s="150"/>
      <c r="H15" s="150"/>
      <c r="I15" s="151"/>
      <c r="J15" s="123"/>
      <c r="K15" s="41" t="str">
        <f>IF(ISBLANK(A15),"Year End Comment Required","")</f>
        <v>Year End Comment Required</v>
      </c>
    </row>
    <row r="16" spans="1:12" ht="12.75" customHeight="1" thickBot="1" x14ac:dyDescent="0.35">
      <c r="A16" s="152" t="s">
        <v>183</v>
      </c>
      <c r="B16" s="153"/>
      <c r="C16" s="153"/>
      <c r="D16" s="153"/>
      <c r="E16" s="153"/>
      <c r="F16" s="153"/>
      <c r="G16" s="153"/>
      <c r="H16" s="153"/>
      <c r="I16" s="154"/>
      <c r="J16" s="134" t="s">
        <v>75</v>
      </c>
      <c r="L16" s="17"/>
    </row>
    <row r="17" spans="1:11" ht="60" customHeight="1" thickTop="1" thickBot="1" x14ac:dyDescent="0.35">
      <c r="A17" s="189"/>
      <c r="B17" s="190"/>
      <c r="C17" s="190"/>
      <c r="D17" s="190"/>
      <c r="E17" s="190"/>
      <c r="F17" s="190"/>
      <c r="G17" s="190"/>
      <c r="H17" s="190"/>
      <c r="I17" s="190"/>
      <c r="J17" s="136"/>
      <c r="K17" s="41" t="str">
        <f>IF(ISBLANK(A17),"Year End Comment Required","")</f>
        <v>Year End Comment Required</v>
      </c>
    </row>
    <row r="18" spans="1:11" customFormat="1" ht="10.5" customHeight="1" thickBot="1" x14ac:dyDescent="0.4"/>
    <row r="19" spans="1:11" ht="19.5" customHeight="1" thickBot="1" x14ac:dyDescent="0.35">
      <c r="A19" s="171" t="s">
        <v>130</v>
      </c>
      <c r="B19" s="172"/>
      <c r="C19" s="172"/>
      <c r="D19" s="172"/>
      <c r="E19" s="172"/>
      <c r="F19" s="172"/>
      <c r="G19" s="172"/>
      <c r="H19" s="172"/>
      <c r="I19" s="172"/>
      <c r="J19" s="173"/>
    </row>
    <row r="20" spans="1:11" ht="12.75" customHeight="1" x14ac:dyDescent="0.3">
      <c r="A20" s="164" t="s">
        <v>73</v>
      </c>
      <c r="B20" s="165"/>
      <c r="C20" s="165"/>
      <c r="D20" s="165"/>
      <c r="E20" s="165"/>
      <c r="F20" s="165"/>
      <c r="G20" s="165"/>
      <c r="H20" s="165"/>
      <c r="I20" s="166"/>
      <c r="J20" s="87" t="s">
        <v>74</v>
      </c>
    </row>
    <row r="21" spans="1:11" ht="45" customHeight="1" thickBot="1" x14ac:dyDescent="0.35">
      <c r="A21" s="155"/>
      <c r="B21" s="156"/>
      <c r="C21" s="156"/>
      <c r="D21" s="156"/>
      <c r="E21" s="156"/>
      <c r="F21" s="156"/>
      <c r="G21" s="156"/>
      <c r="H21" s="156"/>
      <c r="I21" s="157"/>
      <c r="J21" s="89"/>
    </row>
    <row r="22" spans="1:11" ht="12.75" customHeight="1" x14ac:dyDescent="0.3">
      <c r="A22" s="158"/>
      <c r="B22" s="159"/>
      <c r="C22" s="159"/>
      <c r="D22" s="159"/>
      <c r="E22" s="159"/>
      <c r="F22" s="159"/>
      <c r="G22" s="159"/>
      <c r="H22" s="159"/>
      <c r="I22" s="160"/>
      <c r="J22" s="88" t="s">
        <v>82</v>
      </c>
    </row>
    <row r="23" spans="1:11" ht="45" customHeight="1" x14ac:dyDescent="0.3">
      <c r="A23" s="161"/>
      <c r="B23" s="162"/>
      <c r="C23" s="162"/>
      <c r="D23" s="162"/>
      <c r="E23" s="162"/>
      <c r="F23" s="162"/>
      <c r="G23" s="162"/>
      <c r="H23" s="162"/>
      <c r="I23" s="163"/>
      <c r="J23" s="90"/>
      <c r="K23" s="9" t="str">
        <f>IF(ISBLANK(J23),"Weight Must be Between 35 and 65","")</f>
        <v>Weight Must be Between 35 and 65</v>
      </c>
    </row>
    <row r="24" spans="1:11" ht="17.149999999999999" customHeight="1" thickBot="1" x14ac:dyDescent="0.35">
      <c r="A24" s="167" t="s">
        <v>193</v>
      </c>
      <c r="B24" s="168"/>
      <c r="C24" s="169"/>
      <c r="D24" s="169"/>
      <c r="E24" s="169"/>
      <c r="F24" s="169"/>
      <c r="G24" s="169"/>
      <c r="H24" s="169"/>
      <c r="I24" s="169"/>
      <c r="J24" s="170"/>
      <c r="K24" s="9"/>
    </row>
    <row r="25" spans="1:11" ht="12.75" customHeight="1" x14ac:dyDescent="0.3">
      <c r="A25" s="152" t="s">
        <v>182</v>
      </c>
      <c r="B25" s="153"/>
      <c r="C25" s="153"/>
      <c r="D25" s="153"/>
      <c r="E25" s="153"/>
      <c r="F25" s="153"/>
      <c r="G25" s="153"/>
      <c r="H25" s="153"/>
      <c r="I25" s="154"/>
      <c r="J25" s="88" t="s">
        <v>146</v>
      </c>
    </row>
    <row r="26" spans="1:11" ht="60" customHeight="1" x14ac:dyDescent="0.3">
      <c r="A26" s="149"/>
      <c r="B26" s="150"/>
      <c r="C26" s="150"/>
      <c r="D26" s="150"/>
      <c r="E26" s="150"/>
      <c r="F26" s="150"/>
      <c r="G26" s="150"/>
      <c r="H26" s="150"/>
      <c r="I26" s="151"/>
      <c r="J26" s="90"/>
      <c r="K26" s="41" t="str">
        <f>IF(ISBLANK(A26),"Year End Comment Required","")</f>
        <v>Year End Comment Required</v>
      </c>
    </row>
    <row r="27" spans="1:11" ht="12.75" customHeight="1" thickBot="1" x14ac:dyDescent="0.35">
      <c r="A27" s="152" t="s">
        <v>183</v>
      </c>
      <c r="B27" s="153"/>
      <c r="C27" s="153"/>
      <c r="D27" s="153"/>
      <c r="E27" s="153"/>
      <c r="F27" s="153"/>
      <c r="G27" s="153"/>
      <c r="H27" s="153"/>
      <c r="I27" s="154"/>
      <c r="J27" s="135" t="s">
        <v>75</v>
      </c>
    </row>
    <row r="28" spans="1:11" ht="60" customHeight="1" thickTop="1" thickBot="1" x14ac:dyDescent="0.35">
      <c r="A28" s="189"/>
      <c r="B28" s="190"/>
      <c r="C28" s="190"/>
      <c r="D28" s="190"/>
      <c r="E28" s="190"/>
      <c r="F28" s="190"/>
      <c r="G28" s="190"/>
      <c r="H28" s="190"/>
      <c r="I28" s="191"/>
      <c r="J28" s="136"/>
      <c r="K28" s="41" t="str">
        <f>IF(ISBLANK(A28),"Year End Comment Required","")</f>
        <v>Year End Comment Required</v>
      </c>
    </row>
    <row r="29" spans="1:11" ht="9.75" customHeight="1" x14ac:dyDescent="0.3">
      <c r="J29" s="1"/>
    </row>
    <row r="30" spans="1:11" ht="14.5" thickBot="1" x14ac:dyDescent="0.35"/>
    <row r="31" spans="1:11" ht="37.5" customHeight="1" thickTop="1" thickBot="1" x14ac:dyDescent="0.35">
      <c r="A31" s="177" t="s">
        <v>83</v>
      </c>
      <c r="B31" s="178"/>
      <c r="C31" s="179"/>
      <c r="D31" s="180" t="str">
        <f>IF((J12+J23)&lt;&gt;100,"ERROR-must equal 100","100")</f>
        <v>ERROR-must equal 100</v>
      </c>
      <c r="E31" s="181"/>
      <c r="G31" s="177" t="s">
        <v>75</v>
      </c>
      <c r="H31" s="178"/>
      <c r="I31" s="179"/>
      <c r="J31" s="136">
        <f>((J12*J17)+(J23*J28))/100</f>
        <v>0</v>
      </c>
    </row>
    <row r="32" spans="1:11" ht="14.5" thickTop="1" x14ac:dyDescent="0.3">
      <c r="D32" s="34" t="s">
        <v>98</v>
      </c>
    </row>
    <row r="33" spans="1:2" ht="9" customHeight="1" x14ac:dyDescent="0.35">
      <c r="A33"/>
      <c r="B33"/>
    </row>
    <row r="34" spans="1:2" customFormat="1" ht="15" customHeight="1" x14ac:dyDescent="0.35"/>
    <row r="35" spans="1:2" customFormat="1" ht="60" customHeight="1" x14ac:dyDescent="0.35"/>
    <row r="36" spans="1:2" customFormat="1" ht="15" customHeight="1" x14ac:dyDescent="0.35"/>
    <row r="37" spans="1:2" customFormat="1" ht="60" customHeight="1" x14ac:dyDescent="0.35"/>
  </sheetData>
  <sheetProtection algorithmName="SHA-512" hashValue="zbgiUjkDU0s9HeOAtaLS+5NmjYbnvzkfg0Fl1TzSTFHg8LvyboaRvE3Sb+43/Sxyp56l1pg7n1tu78dH1vPY9g==" saltValue="fhKd+nBGUj+2OwIy2VgXNw==" spinCount="100000" sheet="1" formatCells="0" selectLockedCells="1"/>
  <mergeCells count="26">
    <mergeCell ref="G31:I31"/>
    <mergeCell ref="D31:E31"/>
    <mergeCell ref="A31:C31"/>
    <mergeCell ref="D1:J1"/>
    <mergeCell ref="A6:J6"/>
    <mergeCell ref="G3:J3"/>
    <mergeCell ref="G4:J4"/>
    <mergeCell ref="B3:D3"/>
    <mergeCell ref="A14:I14"/>
    <mergeCell ref="A15:I15"/>
    <mergeCell ref="A16:I16"/>
    <mergeCell ref="A8:J8"/>
    <mergeCell ref="A17:I17"/>
    <mergeCell ref="A20:I20"/>
    <mergeCell ref="A28:I28"/>
    <mergeCell ref="A25:I25"/>
    <mergeCell ref="A26:I26"/>
    <mergeCell ref="A27:I27"/>
    <mergeCell ref="A21:I23"/>
    <mergeCell ref="A9:I9"/>
    <mergeCell ref="A13:B13"/>
    <mergeCell ref="C13:J13"/>
    <mergeCell ref="A24:B24"/>
    <mergeCell ref="C24:J24"/>
    <mergeCell ref="A19:J19"/>
    <mergeCell ref="A10:I12"/>
  </mergeCells>
  <printOptions horizontalCentered="1"/>
  <pageMargins left="0.45" right="0.45" top="0" bottom="0" header="0.3" footer="0.3"/>
  <pageSetup scale="88" orientation="portrait" r:id="rId1"/>
  <rowBreaks count="1" manualBreakCount="1">
    <brk id="28" max="9"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Competencies!$M$5:$M$8</xm:f>
          </x14:formula1>
          <xm:sqref>J26 J15 J28 J17</xm:sqref>
        </x14:dataValidation>
        <x14:dataValidation type="list" allowBlank="1" showInputMessage="1" showErrorMessage="1" xr:uid="{940D3DDE-D4AC-4421-8CD1-9CA7FF37F63C}">
          <x14:formula1>
            <xm:f>Competencies!$M$61:$M$65</xm:f>
          </x14:formula1>
          <xm:sqref>C13:J13 C24:J24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32"/>
  <sheetViews>
    <sheetView showGridLines="0" topLeftCell="A3" zoomScaleNormal="100" workbookViewId="0">
      <selection activeCell="J11" sqref="J11"/>
    </sheetView>
  </sheetViews>
  <sheetFormatPr defaultColWidth="9.1796875" defaultRowHeight="14" x14ac:dyDescent="0.3"/>
  <cols>
    <col min="1" max="1" width="9.26953125" style="1" customWidth="1"/>
    <col min="2" max="2" width="11.1796875" style="1" customWidth="1"/>
    <col min="3" max="8" width="8.26953125" style="1" customWidth="1"/>
    <col min="9" max="9" width="18" style="1" customWidth="1"/>
    <col min="10" max="10" width="14.7265625" style="10" bestFit="1" customWidth="1"/>
    <col min="11" max="16384" width="9.1796875" style="1"/>
  </cols>
  <sheetData>
    <row r="1" spans="1:13" ht="50.25" customHeight="1" x14ac:dyDescent="0.3">
      <c r="B1" s="3"/>
      <c r="C1" s="3"/>
      <c r="D1" s="143" t="s">
        <v>90</v>
      </c>
      <c r="E1" s="143"/>
      <c r="F1" s="143"/>
      <c r="G1" s="143"/>
      <c r="H1" s="143"/>
      <c r="I1" s="143"/>
      <c r="J1" s="143"/>
    </row>
    <row r="2" spans="1:13" x14ac:dyDescent="0.3">
      <c r="B2" s="3"/>
      <c r="C2" s="3"/>
      <c r="D2" s="4"/>
      <c r="E2" s="4"/>
      <c r="F2" s="4"/>
      <c r="G2" s="4"/>
      <c r="H2" s="4"/>
      <c r="I2" s="4"/>
      <c r="J2" s="4"/>
    </row>
    <row r="3" spans="1:13" ht="16.5" customHeight="1" x14ac:dyDescent="0.4">
      <c r="A3" s="1" t="s">
        <v>100</v>
      </c>
      <c r="B3" s="186" t="str">
        <f>Summary!C3</f>
        <v>Daffy Duck</v>
      </c>
      <c r="C3" s="186"/>
      <c r="D3" s="186"/>
      <c r="E3" s="4"/>
      <c r="F3" s="6" t="s">
        <v>101</v>
      </c>
      <c r="G3" s="184" t="str">
        <f>Summary!C4</f>
        <v>Manager, Human Resources</v>
      </c>
      <c r="H3" s="184"/>
      <c r="I3" s="184"/>
      <c r="J3" s="184"/>
    </row>
    <row r="4" spans="1:13" ht="16.5" customHeight="1" x14ac:dyDescent="0.3">
      <c r="B4" s="3"/>
      <c r="C4" s="3"/>
      <c r="D4" s="4"/>
      <c r="E4" s="4"/>
      <c r="F4" s="6" t="s">
        <v>99</v>
      </c>
      <c r="G4" s="185">
        <f>Summary!I8</f>
        <v>46478</v>
      </c>
      <c r="H4" s="185"/>
      <c r="I4" s="185"/>
      <c r="J4" s="185"/>
    </row>
    <row r="5" spans="1:13" ht="78" customHeight="1" x14ac:dyDescent="0.3">
      <c r="A5" s="182" t="s">
        <v>184</v>
      </c>
      <c r="B5" s="183"/>
      <c r="C5" s="183"/>
      <c r="D5" s="183"/>
      <c r="E5" s="183"/>
      <c r="F5" s="183"/>
      <c r="G5" s="183"/>
      <c r="H5" s="183"/>
      <c r="I5" s="183"/>
      <c r="J5" s="183"/>
    </row>
    <row r="6" spans="1:13" ht="6.75" customHeight="1" thickBot="1" x14ac:dyDescent="0.35"/>
    <row r="7" spans="1:13" ht="16.5" customHeight="1" thickBot="1" x14ac:dyDescent="0.4">
      <c r="A7" s="187" t="s">
        <v>127</v>
      </c>
      <c r="B7" s="188"/>
      <c r="C7" s="188"/>
      <c r="D7" s="188"/>
      <c r="E7" s="188"/>
      <c r="F7" s="188"/>
      <c r="G7" s="188"/>
      <c r="H7" s="188"/>
      <c r="I7" s="188"/>
      <c r="J7" s="173"/>
      <c r="K7"/>
      <c r="L7"/>
      <c r="M7"/>
    </row>
    <row r="8" spans="1:13" ht="12.75" customHeight="1" x14ac:dyDescent="0.35">
      <c r="A8" s="195" t="s">
        <v>73</v>
      </c>
      <c r="B8" s="196"/>
      <c r="C8" s="196"/>
      <c r="D8" s="196"/>
      <c r="E8" s="196"/>
      <c r="F8" s="196"/>
      <c r="G8" s="196"/>
      <c r="H8" s="196"/>
      <c r="I8" s="197"/>
      <c r="J8" s="88" t="s">
        <v>74</v>
      </c>
      <c r="K8"/>
      <c r="L8"/>
      <c r="M8"/>
    </row>
    <row r="9" spans="1:13" ht="28.5" customHeight="1" thickBot="1" x14ac:dyDescent="0.4">
      <c r="A9" s="198"/>
      <c r="B9" s="199"/>
      <c r="C9" s="199"/>
      <c r="D9" s="199"/>
      <c r="E9" s="199"/>
      <c r="F9" s="199"/>
      <c r="G9" s="199"/>
      <c r="H9" s="199"/>
      <c r="I9" s="200"/>
      <c r="J9" s="89"/>
      <c r="K9"/>
      <c r="L9"/>
      <c r="M9"/>
    </row>
    <row r="10" spans="1:13" ht="15" customHeight="1" x14ac:dyDescent="0.35">
      <c r="A10" s="198"/>
      <c r="B10" s="199"/>
      <c r="C10" s="199"/>
      <c r="D10" s="199"/>
      <c r="E10" s="199"/>
      <c r="F10" s="199"/>
      <c r="G10" s="199"/>
      <c r="H10" s="199"/>
      <c r="I10" s="200"/>
      <c r="J10" s="88" t="s">
        <v>82</v>
      </c>
      <c r="K10"/>
      <c r="L10"/>
      <c r="M10"/>
    </row>
    <row r="11" spans="1:13" ht="28.5" customHeight="1" thickBot="1" x14ac:dyDescent="0.4">
      <c r="A11" s="198"/>
      <c r="B11" s="199"/>
      <c r="C11" s="199"/>
      <c r="D11" s="199"/>
      <c r="E11" s="199"/>
      <c r="F11" s="199"/>
      <c r="G11" s="199"/>
      <c r="H11" s="199"/>
      <c r="I11" s="200"/>
      <c r="J11" s="113"/>
      <c r="K11" s="9" t="str">
        <f>IF(ISBLANK(J11),"Weight Must be Between 35 and 65","")</f>
        <v>Weight Must be Between 35 and 65</v>
      </c>
      <c r="L11"/>
      <c r="M11"/>
    </row>
    <row r="12" spans="1:13" ht="12.75" customHeight="1" x14ac:dyDescent="0.35">
      <c r="A12" s="195" t="s">
        <v>136</v>
      </c>
      <c r="B12" s="196"/>
      <c r="C12" s="196"/>
      <c r="D12" s="196"/>
      <c r="E12" s="196"/>
      <c r="F12" s="196"/>
      <c r="G12" s="196"/>
      <c r="H12" s="196"/>
      <c r="I12" s="197"/>
      <c r="J12" s="88" t="s">
        <v>146</v>
      </c>
      <c r="K12"/>
      <c r="L12"/>
      <c r="M12"/>
    </row>
    <row r="13" spans="1:13" ht="28.5" customHeight="1" thickBot="1" x14ac:dyDescent="0.4">
      <c r="A13" s="198"/>
      <c r="B13" s="199"/>
      <c r="C13" s="199"/>
      <c r="D13" s="199"/>
      <c r="E13" s="199"/>
      <c r="F13" s="199"/>
      <c r="G13" s="199"/>
      <c r="H13" s="199"/>
      <c r="I13" s="200"/>
      <c r="J13" s="91"/>
      <c r="K13"/>
      <c r="L13"/>
      <c r="M13"/>
    </row>
    <row r="14" spans="1:13" ht="15" customHeight="1" x14ac:dyDescent="0.35">
      <c r="A14" s="198"/>
      <c r="B14" s="199"/>
      <c r="C14" s="199"/>
      <c r="D14" s="199"/>
      <c r="E14" s="199"/>
      <c r="F14" s="199"/>
      <c r="G14" s="199"/>
      <c r="H14" s="199"/>
      <c r="I14" s="200"/>
      <c r="J14" s="54" t="s">
        <v>75</v>
      </c>
      <c r="K14"/>
      <c r="L14"/>
      <c r="M14"/>
    </row>
    <row r="15" spans="1:13" ht="28.5" customHeight="1" thickBot="1" x14ac:dyDescent="0.4">
      <c r="A15" s="201"/>
      <c r="B15" s="202"/>
      <c r="C15" s="202"/>
      <c r="D15" s="202"/>
      <c r="E15" s="202"/>
      <c r="F15" s="202"/>
      <c r="G15" s="202"/>
      <c r="H15" s="202"/>
      <c r="I15" s="203"/>
      <c r="J15" s="93"/>
      <c r="K15"/>
      <c r="L15"/>
      <c r="M15"/>
    </row>
    <row r="16" spans="1:13" ht="6.25" customHeight="1" thickBot="1" x14ac:dyDescent="0.4">
      <c r="I16" s="19"/>
      <c r="J16" s="20"/>
      <c r="K16"/>
      <c r="L16"/>
      <c r="M16"/>
    </row>
    <row r="17" spans="1:13" ht="16.5" customHeight="1" thickBot="1" x14ac:dyDescent="0.4">
      <c r="A17" s="209" t="s">
        <v>128</v>
      </c>
      <c r="B17" s="210"/>
      <c r="C17" s="210"/>
      <c r="D17" s="210"/>
      <c r="E17" s="210"/>
      <c r="F17" s="210"/>
      <c r="G17" s="210"/>
      <c r="H17" s="210"/>
      <c r="I17" s="210"/>
      <c r="J17" s="211"/>
      <c r="K17"/>
      <c r="L17"/>
      <c r="M17"/>
    </row>
    <row r="18" spans="1:13" ht="12.75" customHeight="1" x14ac:dyDescent="0.35">
      <c r="A18" s="195" t="s">
        <v>73</v>
      </c>
      <c r="B18" s="196"/>
      <c r="C18" s="196"/>
      <c r="D18" s="196"/>
      <c r="E18" s="196"/>
      <c r="F18" s="196"/>
      <c r="G18" s="196"/>
      <c r="H18" s="196"/>
      <c r="I18" s="197"/>
      <c r="J18" s="88" t="s">
        <v>74</v>
      </c>
      <c r="K18"/>
      <c r="L18"/>
      <c r="M18"/>
    </row>
    <row r="19" spans="1:13" ht="28.5" customHeight="1" thickBot="1" x14ac:dyDescent="0.35">
      <c r="A19" s="198"/>
      <c r="B19" s="199"/>
      <c r="C19" s="199"/>
      <c r="D19" s="199"/>
      <c r="E19" s="199"/>
      <c r="F19" s="199"/>
      <c r="G19" s="199"/>
      <c r="H19" s="199"/>
      <c r="I19" s="200"/>
      <c r="J19" s="89"/>
    </row>
    <row r="20" spans="1:13" x14ac:dyDescent="0.3">
      <c r="A20" s="198"/>
      <c r="B20" s="199"/>
      <c r="C20" s="199"/>
      <c r="D20" s="199"/>
      <c r="E20" s="199"/>
      <c r="F20" s="199"/>
      <c r="G20" s="199"/>
      <c r="H20" s="199"/>
      <c r="I20" s="200"/>
      <c r="J20" s="88" t="s">
        <v>82</v>
      </c>
    </row>
    <row r="21" spans="1:13" ht="28.5" customHeight="1" thickBot="1" x14ac:dyDescent="0.35">
      <c r="A21" s="198"/>
      <c r="B21" s="199"/>
      <c r="C21" s="199"/>
      <c r="D21" s="199"/>
      <c r="E21" s="199"/>
      <c r="F21" s="199"/>
      <c r="G21" s="199"/>
      <c r="H21" s="199"/>
      <c r="I21" s="200"/>
      <c r="J21" s="113"/>
      <c r="K21" s="9" t="str">
        <f>IF(ISBLANK(J21),"Weight Must be Between 35 and 65","")</f>
        <v>Weight Must be Between 35 and 65</v>
      </c>
    </row>
    <row r="22" spans="1:13" ht="12.75" customHeight="1" x14ac:dyDescent="0.3">
      <c r="A22" s="195" t="s">
        <v>136</v>
      </c>
      <c r="B22" s="196"/>
      <c r="C22" s="196"/>
      <c r="D22" s="196"/>
      <c r="E22" s="196"/>
      <c r="F22" s="196"/>
      <c r="G22" s="196"/>
      <c r="H22" s="196"/>
      <c r="I22" s="197"/>
      <c r="J22" s="88" t="s">
        <v>146</v>
      </c>
    </row>
    <row r="23" spans="1:13" ht="28.5" customHeight="1" thickBot="1" x14ac:dyDescent="0.35">
      <c r="A23" s="198"/>
      <c r="B23" s="199"/>
      <c r="C23" s="199"/>
      <c r="D23" s="199"/>
      <c r="E23" s="199"/>
      <c r="F23" s="199"/>
      <c r="G23" s="199"/>
      <c r="H23" s="199"/>
      <c r="I23" s="200"/>
      <c r="J23" s="91"/>
    </row>
    <row r="24" spans="1:13" x14ac:dyDescent="0.3">
      <c r="A24" s="198"/>
      <c r="B24" s="199"/>
      <c r="C24" s="199"/>
      <c r="D24" s="199"/>
      <c r="E24" s="199"/>
      <c r="F24" s="199"/>
      <c r="G24" s="199"/>
      <c r="H24" s="199"/>
      <c r="I24" s="200"/>
      <c r="J24" s="54" t="s">
        <v>75</v>
      </c>
    </row>
    <row r="25" spans="1:13" ht="28.5" customHeight="1" thickBot="1" x14ac:dyDescent="0.35">
      <c r="A25" s="201"/>
      <c r="B25" s="202"/>
      <c r="C25" s="202"/>
      <c r="D25" s="202"/>
      <c r="E25" s="202"/>
      <c r="F25" s="202"/>
      <c r="G25" s="202"/>
      <c r="H25" s="202"/>
      <c r="I25" s="203"/>
      <c r="J25" s="92"/>
    </row>
    <row r="26" spans="1:13" ht="6.25" customHeight="1" x14ac:dyDescent="0.3">
      <c r="J26" s="1"/>
    </row>
    <row r="27" spans="1:13" ht="6.25" customHeight="1" thickBot="1" x14ac:dyDescent="0.35">
      <c r="J27" s="1"/>
    </row>
    <row r="28" spans="1:13" ht="30" customHeight="1" thickTop="1" thickBot="1" x14ac:dyDescent="0.35">
      <c r="A28" s="177" t="s">
        <v>83</v>
      </c>
      <c r="B28" s="178"/>
      <c r="C28" s="179"/>
      <c r="D28" s="204" t="str">
        <f>IF((J11+J21)&lt;&gt;100,"ERROR-must equal 100","100")</f>
        <v>ERROR-must equal 100</v>
      </c>
      <c r="E28" s="205"/>
      <c r="G28" s="177" t="s">
        <v>75</v>
      </c>
      <c r="H28" s="178"/>
      <c r="I28" s="178"/>
      <c r="J28" s="137">
        <f>((J11*J15)+(J21*J25))/100</f>
        <v>0</v>
      </c>
    </row>
    <row r="29" spans="1:13" ht="13.5" customHeight="1" thickTop="1" x14ac:dyDescent="0.3">
      <c r="D29" s="34" t="s">
        <v>98</v>
      </c>
    </row>
    <row r="30" spans="1:13" ht="6.25" customHeight="1" x14ac:dyDescent="0.35">
      <c r="A30"/>
      <c r="B30"/>
    </row>
    <row r="31" spans="1:13" s="18" customFormat="1" x14ac:dyDescent="0.35">
      <c r="A31" s="206" t="s">
        <v>107</v>
      </c>
      <c r="B31" s="207"/>
      <c r="C31" s="207"/>
      <c r="D31" s="207"/>
      <c r="E31" s="207"/>
      <c r="F31" s="207"/>
      <c r="G31" s="207"/>
      <c r="H31" s="207"/>
      <c r="I31" s="207"/>
      <c r="J31" s="208"/>
      <c r="K31" s="41"/>
    </row>
    <row r="32" spans="1:13" ht="75" customHeight="1" x14ac:dyDescent="0.3">
      <c r="A32" s="192"/>
      <c r="B32" s="193"/>
      <c r="C32" s="193"/>
      <c r="D32" s="193"/>
      <c r="E32" s="193"/>
      <c r="F32" s="193"/>
      <c r="G32" s="193"/>
      <c r="H32" s="193"/>
      <c r="I32" s="193"/>
      <c r="J32" s="194"/>
      <c r="K32" s="41" t="str">
        <f>IF(ISBLANK(A32),"Year End Comment Required","")</f>
        <v>Year End Comment Required</v>
      </c>
    </row>
  </sheetData>
  <sheetProtection algorithmName="SHA-512" hashValue="PKm+dJyh4PHb6otvVejSmqOla7xpij6JNhNQBiS0FHi3nzYOWNeNF4wxcQMFFPhyP51CxKdR0jHPRAbHIvW2Sg==" saltValue="1D7dNeWLm544Eu3Ksyuqvg==" spinCount="100000" sheet="1" formatCells="0" selectLockedCells="1"/>
  <mergeCells count="20">
    <mergeCell ref="A7:J7"/>
    <mergeCell ref="D1:J1"/>
    <mergeCell ref="B3:D3"/>
    <mergeCell ref="G3:J3"/>
    <mergeCell ref="G4:J4"/>
    <mergeCell ref="A5:J5"/>
    <mergeCell ref="A32:J32"/>
    <mergeCell ref="A8:I8"/>
    <mergeCell ref="A9:I11"/>
    <mergeCell ref="A12:I12"/>
    <mergeCell ref="A13:I15"/>
    <mergeCell ref="A18:I18"/>
    <mergeCell ref="A19:I21"/>
    <mergeCell ref="A22:I22"/>
    <mergeCell ref="A28:C28"/>
    <mergeCell ref="D28:E28"/>
    <mergeCell ref="G28:I28"/>
    <mergeCell ref="A31:J31"/>
    <mergeCell ref="A17:J17"/>
    <mergeCell ref="A23:I25"/>
  </mergeCells>
  <printOptions horizontalCentered="1"/>
  <pageMargins left="0.7" right="0.7" top="0" bottom="0" header="0.3" footer="0.3"/>
  <pageSetup scale="8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Competencies!$M$5:$M$8</xm:f>
          </x14:formula1>
          <xm:sqref>J23 J13 J25 J15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CECFF"/>
    <pageSetUpPr fitToPage="1"/>
  </sheetPr>
  <dimension ref="A1:V88"/>
  <sheetViews>
    <sheetView showGridLines="0" topLeftCell="A51" zoomScale="80" zoomScaleNormal="80" workbookViewId="0">
      <selection activeCell="A16" sqref="A16:G16"/>
    </sheetView>
  </sheetViews>
  <sheetFormatPr defaultColWidth="9.1796875" defaultRowHeight="14" x14ac:dyDescent="0.3"/>
  <cols>
    <col min="1" max="1" width="39.7265625" style="1" customWidth="1"/>
    <col min="2" max="2" width="6" style="1" customWidth="1"/>
    <col min="3" max="3" width="27.1796875" style="1" customWidth="1"/>
    <col min="4" max="4" width="15.81640625" style="1" customWidth="1"/>
    <col min="5" max="5" width="4.7265625" style="1" customWidth="1"/>
    <col min="6" max="6" width="24" style="1" customWidth="1"/>
    <col min="7" max="7" width="15" style="1" customWidth="1"/>
    <col min="8" max="8" width="1" style="1" customWidth="1"/>
    <col min="9" max="10" width="9.1796875" style="1"/>
    <col min="11" max="11" width="13.26953125" style="1" customWidth="1"/>
    <col min="12" max="12" width="4" style="1" customWidth="1"/>
    <col min="13" max="13" width="3.81640625" style="1" customWidth="1"/>
    <col min="14" max="14" width="57.26953125" style="1" customWidth="1"/>
    <col min="15" max="23" width="9.1796875" style="1"/>
    <col min="24" max="24" width="12" style="1" bestFit="1" customWidth="1"/>
    <col min="25" max="25" width="40.26953125" style="1" bestFit="1" customWidth="1"/>
    <col min="26" max="16384" width="9.1796875" style="1"/>
  </cols>
  <sheetData>
    <row r="1" spans="1:22" ht="36.75" customHeight="1" x14ac:dyDescent="0.3">
      <c r="A1" s="233" t="s">
        <v>86</v>
      </c>
      <c r="B1" s="233"/>
      <c r="C1" s="233"/>
      <c r="D1" s="233"/>
      <c r="E1" s="233"/>
      <c r="F1" s="233"/>
      <c r="G1" s="233"/>
      <c r="H1" s="3"/>
      <c r="I1" s="143"/>
      <c r="J1" s="143"/>
      <c r="K1" s="143"/>
      <c r="L1" s="143"/>
      <c r="M1" s="143"/>
      <c r="N1" s="143"/>
      <c r="O1" s="143"/>
      <c r="P1" s="143"/>
    </row>
    <row r="2" spans="1:22" x14ac:dyDescent="0.3">
      <c r="F2" s="231"/>
      <c r="G2" s="231"/>
    </row>
    <row r="3" spans="1:22" ht="14.5" x14ac:dyDescent="0.35">
      <c r="F3"/>
      <c r="G3"/>
      <c r="N3" s="67"/>
    </row>
    <row r="4" spans="1:22" ht="17.25" customHeight="1" x14ac:dyDescent="0.35">
      <c r="A4" s="32" t="str">
        <f>Summary!C3</f>
        <v>Daffy Duck</v>
      </c>
      <c r="B4" s="33"/>
      <c r="C4" s="234" t="str">
        <f>Summary!C4</f>
        <v>Manager, Human Resources</v>
      </c>
      <c r="D4" s="234"/>
      <c r="F4" s="3" t="s">
        <v>166</v>
      </c>
      <c r="G4" s="69" t="str">
        <f>IF(I4=1,"x","")</f>
        <v/>
      </c>
      <c r="I4" s="72" t="b">
        <f>IF(C4="Assistant Deputy Fire Chief",1,IF(C4="Junior Planner",1,IF(C4="Building Inspector",1,IF(C4="Financial Analyst",1,IF(C4="Human Resources Coordinator",1,IF(C4="Deputy Chief Building Official",1,IF(C4="Communications Specialist",1,IF(C4="Analyst, Economic Development &amp; Business Relations",1,IF(C4="IT Systems Analyst",1,IF(C4="Executive Assistant to CAO &amp; Council",1,IF(C4="Infrastructure Inspector",1)))))))))))</f>
        <v>0</v>
      </c>
      <c r="J4" s="73"/>
      <c r="K4" s="73"/>
      <c r="L4" s="73"/>
    </row>
    <row r="5" spans="1:22" ht="17.25" customHeight="1" x14ac:dyDescent="0.35">
      <c r="C5" s="235">
        <f>Summary!I8</f>
        <v>46478</v>
      </c>
      <c r="D5" s="235"/>
      <c r="E5" s="10"/>
      <c r="F5" s="3" t="s">
        <v>167</v>
      </c>
      <c r="G5" s="71" t="str">
        <f>IF(I5=1,"x","")</f>
        <v>x</v>
      </c>
      <c r="I5" s="72">
        <f>IF(C4="Assistant Manager, Programs",1,IF(C4="Assistant Manager, Capital Works &amp; Asset Management",1,IF(C4="Assistant Manager, Business Services",1,IF(C4="Assistant Manager, Facilities &amp; Events",1,IF(C4="Assistant Manager, Parks &amp; Projects",1,IF(C4="Deputy Clerk",1,IF(C4="Manager, Building Services &amp; CBO",1,IF(C4="Deputy Fire Chief",1,IF(C4="Manager, Environmental Services",1,IF(C4="Manager, Finance &amp; Business Services",1,IF(C4="Manager, Human Resources",1,IF(C4="Manager, Information Technology",1,IF(C4="Manager, Operations &amp; Drainage",1,IF(C4="Manager, Parks &amp; Facilities",1,IF(C4="Manager, Recreation &amp; Culture",1,IF(C4="Manager, Planning Services",1,IF(C4="Superintendent, Roads",1,IF(C4="Drainage Superintendent",1,IF(C4="Manager, Capital Works &amp; Asset Management",1,IF(C4="Manager, Legal, Licensing &amp; Enforcement",1,IF(C4="Manager, Economic Development &amp; Strategic Initiatives",1,IF(C4="Manager, Revenue Services &amp; Customer Relations",1,IF(C4="Manager, Strategic Communications",1,IF(C4="Fire Chief",1))))))))))))))))))))))))</f>
        <v>1</v>
      </c>
      <c r="J5" s="73"/>
      <c r="K5" s="73"/>
      <c r="L5" s="73"/>
    </row>
    <row r="6" spans="1:22" ht="17.25" customHeight="1" x14ac:dyDescent="0.35">
      <c r="C6" s="51"/>
      <c r="D6" s="51"/>
      <c r="E6" s="10"/>
      <c r="F6" s="68" t="s">
        <v>180</v>
      </c>
      <c r="G6" s="71" t="str">
        <f>IF(I6=1,"x","")</f>
        <v/>
      </c>
      <c r="I6" s="72" t="b">
        <f>IF(C4="Director, Infrastructure Services",1,IF(C4="Director, Development Services",1,IF(C4="Director, Corporate Services / Treasurer",1,IF(C4="Director, Community Services/Deputy CAO",1,IF(C4="Director, Legal &amp; Legislative Services/Clerk",1)))))</f>
        <v>0</v>
      </c>
      <c r="J6" s="73"/>
      <c r="K6" s="73"/>
      <c r="L6" s="73"/>
    </row>
    <row r="7" spans="1:22" ht="27" customHeight="1" x14ac:dyDescent="0.35">
      <c r="C7" s="51"/>
      <c r="D7" s="51"/>
      <c r="E7" s="10"/>
      <c r="F7" s="52"/>
      <c r="G7"/>
    </row>
    <row r="8" spans="1:22" ht="77.25" customHeight="1" x14ac:dyDescent="0.65">
      <c r="A8" s="230" t="s">
        <v>171</v>
      </c>
      <c r="B8" s="230"/>
      <c r="C8" s="230"/>
      <c r="D8" s="230"/>
      <c r="E8" s="230"/>
      <c r="F8" s="230"/>
      <c r="G8" s="230"/>
      <c r="H8" s="22"/>
      <c r="I8" s="22"/>
      <c r="J8" s="75"/>
      <c r="K8" s="75"/>
      <c r="L8" s="75"/>
      <c r="M8" s="232" t="s">
        <v>172</v>
      </c>
      <c r="N8" s="232"/>
      <c r="O8" s="232"/>
      <c r="P8" s="232"/>
      <c r="Q8" s="232"/>
      <c r="R8" s="232"/>
      <c r="S8" s="232"/>
      <c r="T8" s="232"/>
      <c r="U8" s="232"/>
    </row>
    <row r="9" spans="1:22" ht="6" customHeight="1" x14ac:dyDescent="0.3">
      <c r="A9" s="44"/>
      <c r="B9" s="44"/>
      <c r="C9" s="44"/>
      <c r="D9" s="44"/>
      <c r="E9" s="44"/>
      <c r="F9" s="44"/>
      <c r="G9" s="44"/>
      <c r="H9" s="22"/>
      <c r="I9" s="22"/>
      <c r="J9" s="44"/>
      <c r="K9" s="44"/>
      <c r="L9" s="80"/>
      <c r="M9" s="2"/>
      <c r="N9" s="2"/>
      <c r="O9" s="2"/>
      <c r="P9" s="2"/>
      <c r="Q9" s="2"/>
      <c r="R9" s="2"/>
      <c r="S9" s="2"/>
      <c r="T9" s="2"/>
      <c r="U9" s="2"/>
      <c r="V9" s="81"/>
    </row>
    <row r="10" spans="1:22" ht="27" customHeight="1" x14ac:dyDescent="0.3">
      <c r="A10" s="227" t="s">
        <v>177</v>
      </c>
      <c r="B10" s="228"/>
      <c r="C10" s="228"/>
      <c r="D10" s="228"/>
      <c r="E10" s="228"/>
      <c r="F10" s="228"/>
      <c r="G10" s="229"/>
      <c r="L10" s="76"/>
      <c r="V10" s="81"/>
    </row>
    <row r="11" spans="1:22" ht="16.5" x14ac:dyDescent="0.35">
      <c r="A11" s="105" t="s">
        <v>0</v>
      </c>
      <c r="B11" s="101"/>
      <c r="C11" s="101"/>
      <c r="D11" s="101"/>
      <c r="E11" s="101"/>
      <c r="F11" s="101"/>
      <c r="G11" s="103" t="s">
        <v>146</v>
      </c>
      <c r="L11" s="76"/>
      <c r="N11"/>
      <c r="O11"/>
      <c r="P11"/>
      <c r="Q11"/>
      <c r="R11"/>
      <c r="S11"/>
      <c r="T11"/>
      <c r="V11" s="81"/>
    </row>
    <row r="12" spans="1:22" ht="22" customHeight="1" thickBot="1" x14ac:dyDescent="0.4">
      <c r="A12" s="224" t="s">
        <v>143</v>
      </c>
      <c r="B12" s="183"/>
      <c r="C12" s="183"/>
      <c r="D12" s="183"/>
      <c r="E12" s="183"/>
      <c r="F12" s="183"/>
      <c r="G12" s="102"/>
      <c r="L12" s="76"/>
      <c r="N12"/>
      <c r="O12"/>
      <c r="P12"/>
      <c r="Q12"/>
      <c r="R12"/>
      <c r="S12"/>
      <c r="T12"/>
      <c r="V12" s="81"/>
    </row>
    <row r="13" spans="1:22" ht="14.5" x14ac:dyDescent="0.35">
      <c r="A13" s="224"/>
      <c r="B13" s="183"/>
      <c r="C13" s="183"/>
      <c r="D13" s="183"/>
      <c r="E13" s="183"/>
      <c r="F13" s="183"/>
      <c r="G13" s="53" t="s">
        <v>75</v>
      </c>
      <c r="L13" s="76"/>
      <c r="N13"/>
      <c r="O13"/>
      <c r="P13"/>
      <c r="Q13"/>
      <c r="R13"/>
      <c r="S13"/>
      <c r="T13"/>
      <c r="V13" s="81"/>
    </row>
    <row r="14" spans="1:22" ht="22" customHeight="1" x14ac:dyDescent="0.35">
      <c r="A14" s="225"/>
      <c r="B14" s="226"/>
      <c r="C14" s="226"/>
      <c r="D14" s="226"/>
      <c r="E14" s="226"/>
      <c r="F14" s="226"/>
      <c r="G14" s="104"/>
      <c r="L14" s="76"/>
      <c r="N14"/>
      <c r="O14"/>
      <c r="P14"/>
      <c r="Q14"/>
      <c r="R14"/>
      <c r="S14"/>
      <c r="T14"/>
      <c r="V14" s="81"/>
    </row>
    <row r="15" spans="1:22" s="18" customFormat="1" ht="15" customHeight="1" x14ac:dyDescent="0.35">
      <c r="A15" s="206" t="s">
        <v>117</v>
      </c>
      <c r="B15" s="207"/>
      <c r="C15" s="207"/>
      <c r="D15" s="207"/>
      <c r="E15" s="207"/>
      <c r="F15" s="207"/>
      <c r="G15" s="208"/>
      <c r="L15" s="77"/>
      <c r="N15"/>
      <c r="O15"/>
      <c r="P15"/>
      <c r="Q15"/>
      <c r="R15"/>
      <c r="S15"/>
      <c r="T15"/>
      <c r="V15" s="82"/>
    </row>
    <row r="16" spans="1:22" s="18" customFormat="1" ht="65.150000000000006" customHeight="1" x14ac:dyDescent="0.35">
      <c r="A16" s="212"/>
      <c r="B16" s="162"/>
      <c r="C16" s="162"/>
      <c r="D16" s="162"/>
      <c r="E16" s="162"/>
      <c r="F16" s="162"/>
      <c r="G16" s="176"/>
      <c r="H16" s="41"/>
      <c r="I16" s="41" t="str">
        <f>IF(ISBLANK(A16)," Year End Comment is Required","")</f>
        <v xml:space="preserve"> Year End Comment is Required</v>
      </c>
      <c r="L16" s="77"/>
      <c r="N16"/>
      <c r="O16"/>
      <c r="P16"/>
      <c r="Q16"/>
      <c r="R16"/>
      <c r="S16"/>
      <c r="T16"/>
      <c r="V16" s="82"/>
    </row>
    <row r="17" spans="1:22" s="18" customFormat="1" ht="15" customHeight="1" x14ac:dyDescent="0.35">
      <c r="A17" s="206" t="s">
        <v>118</v>
      </c>
      <c r="B17" s="207"/>
      <c r="C17" s="207"/>
      <c r="D17" s="207"/>
      <c r="E17" s="207"/>
      <c r="F17" s="207"/>
      <c r="G17" s="208"/>
      <c r="H17" s="41" t="str">
        <f t="shared" ref="H17:H23" si="0">IF(ISBLANK(A17),"Comment is Required","")</f>
        <v/>
      </c>
      <c r="L17" s="77"/>
      <c r="N17"/>
      <c r="O17"/>
      <c r="P17"/>
      <c r="Q17"/>
      <c r="R17"/>
      <c r="S17"/>
      <c r="T17"/>
      <c r="V17" s="82"/>
    </row>
    <row r="18" spans="1:22" ht="65.150000000000006" customHeight="1" x14ac:dyDescent="0.35">
      <c r="A18" s="212"/>
      <c r="B18" s="162"/>
      <c r="C18" s="162"/>
      <c r="D18" s="162"/>
      <c r="E18" s="162"/>
      <c r="F18" s="162"/>
      <c r="G18" s="176"/>
      <c r="I18" s="41" t="str">
        <f>IF(ISBLANK(A18),"Year End Comment is Required","")</f>
        <v>Year End Comment is Required</v>
      </c>
      <c r="L18" s="76"/>
      <c r="N18"/>
      <c r="O18"/>
      <c r="P18"/>
      <c r="Q18"/>
      <c r="R18"/>
      <c r="S18"/>
      <c r="T18"/>
      <c r="V18" s="81"/>
    </row>
    <row r="19" spans="1:22" ht="16.5" x14ac:dyDescent="0.35">
      <c r="A19" s="65" t="s">
        <v>81</v>
      </c>
      <c r="B19" s="65"/>
      <c r="C19" s="65"/>
      <c r="D19" s="65"/>
      <c r="E19" s="65"/>
      <c r="F19" s="65"/>
      <c r="G19" s="106" t="s">
        <v>146</v>
      </c>
      <c r="H19" s="41" t="str">
        <f t="shared" si="0"/>
        <v/>
      </c>
      <c r="L19" s="76"/>
      <c r="N19"/>
      <c r="O19"/>
      <c r="P19"/>
      <c r="Q19"/>
      <c r="R19"/>
      <c r="S19"/>
      <c r="T19"/>
      <c r="V19" s="81"/>
    </row>
    <row r="20" spans="1:22" ht="22" customHeight="1" thickBot="1" x14ac:dyDescent="0.4">
      <c r="A20" s="222" t="s">
        <v>170</v>
      </c>
      <c r="B20" s="223"/>
      <c r="C20" s="223"/>
      <c r="D20" s="223"/>
      <c r="E20" s="223"/>
      <c r="F20" s="223"/>
      <c r="G20" s="102"/>
      <c r="H20" s="41" t="str">
        <f t="shared" si="0"/>
        <v/>
      </c>
      <c r="L20" s="76"/>
      <c r="N20"/>
      <c r="O20"/>
      <c r="P20"/>
      <c r="Q20"/>
      <c r="R20"/>
      <c r="S20"/>
      <c r="T20"/>
      <c r="V20" s="81"/>
    </row>
    <row r="21" spans="1:22" ht="14.5" x14ac:dyDescent="0.35">
      <c r="A21" s="224"/>
      <c r="B21" s="183"/>
      <c r="C21" s="183"/>
      <c r="D21" s="183"/>
      <c r="E21" s="183"/>
      <c r="F21" s="183"/>
      <c r="G21" s="53" t="s">
        <v>75</v>
      </c>
      <c r="H21" s="41"/>
      <c r="L21" s="76"/>
      <c r="N21"/>
      <c r="O21"/>
      <c r="P21"/>
      <c r="Q21"/>
      <c r="R21"/>
      <c r="S21"/>
      <c r="T21"/>
      <c r="V21" s="81"/>
    </row>
    <row r="22" spans="1:22" ht="22" customHeight="1" x14ac:dyDescent="0.35">
      <c r="A22" s="225"/>
      <c r="B22" s="226"/>
      <c r="C22" s="226"/>
      <c r="D22" s="226"/>
      <c r="E22" s="226"/>
      <c r="F22" s="226"/>
      <c r="G22" s="104"/>
      <c r="H22" s="41"/>
      <c r="L22" s="76"/>
      <c r="N22"/>
      <c r="O22"/>
      <c r="P22"/>
      <c r="Q22"/>
      <c r="R22"/>
      <c r="S22"/>
      <c r="T22"/>
      <c r="V22" s="81"/>
    </row>
    <row r="23" spans="1:22" s="18" customFormat="1" ht="15" customHeight="1" x14ac:dyDescent="0.35">
      <c r="A23" s="206" t="s">
        <v>115</v>
      </c>
      <c r="B23" s="207"/>
      <c r="C23" s="207"/>
      <c r="D23" s="207"/>
      <c r="E23" s="207"/>
      <c r="F23" s="207"/>
      <c r="G23" s="208"/>
      <c r="H23" s="41" t="str">
        <f t="shared" si="0"/>
        <v/>
      </c>
      <c r="L23" s="77"/>
      <c r="N23"/>
      <c r="O23"/>
      <c r="P23"/>
      <c r="Q23"/>
      <c r="R23"/>
      <c r="S23"/>
      <c r="T23"/>
      <c r="V23" s="82"/>
    </row>
    <row r="24" spans="1:22" s="18" customFormat="1" ht="65.150000000000006" customHeight="1" x14ac:dyDescent="0.35">
      <c r="A24" s="212"/>
      <c r="B24" s="162"/>
      <c r="C24" s="162"/>
      <c r="D24" s="162"/>
      <c r="E24" s="162"/>
      <c r="F24" s="162"/>
      <c r="G24" s="176"/>
      <c r="I24" s="41" t="str">
        <f>IF(ISBLANK(A24),"Year End Comment is Required","")</f>
        <v>Year End Comment is Required</v>
      </c>
      <c r="L24" s="77"/>
      <c r="N24"/>
      <c r="O24"/>
      <c r="P24"/>
      <c r="Q24"/>
      <c r="R24"/>
      <c r="S24"/>
      <c r="T24"/>
      <c r="V24" s="82"/>
    </row>
    <row r="25" spans="1:22" s="18" customFormat="1" ht="15" customHeight="1" x14ac:dyDescent="0.35">
      <c r="A25" s="206" t="s">
        <v>116</v>
      </c>
      <c r="B25" s="207"/>
      <c r="C25" s="207"/>
      <c r="D25" s="207"/>
      <c r="E25" s="207"/>
      <c r="F25" s="207"/>
      <c r="G25" s="208"/>
      <c r="I25" s="41"/>
      <c r="L25" s="77"/>
      <c r="N25"/>
      <c r="O25"/>
      <c r="P25"/>
      <c r="Q25"/>
      <c r="R25"/>
      <c r="S25"/>
      <c r="T25"/>
      <c r="V25" s="82"/>
    </row>
    <row r="26" spans="1:22" ht="65.150000000000006" customHeight="1" x14ac:dyDescent="0.35">
      <c r="A26" s="213"/>
      <c r="B26" s="214"/>
      <c r="C26" s="214"/>
      <c r="D26" s="214"/>
      <c r="E26" s="214"/>
      <c r="F26" s="214"/>
      <c r="G26" s="215"/>
      <c r="I26" s="41" t="str">
        <f>IF(ISBLANK(A26),"Year End Comment is Required","")</f>
        <v>Year End Comment is Required</v>
      </c>
      <c r="L26" s="76"/>
      <c r="N26"/>
      <c r="O26"/>
      <c r="P26"/>
      <c r="Q26"/>
      <c r="R26"/>
      <c r="S26"/>
      <c r="T26"/>
      <c r="V26" s="81"/>
    </row>
    <row r="27" spans="1:22" ht="16.5" x14ac:dyDescent="0.35">
      <c r="A27" s="65" t="s">
        <v>2</v>
      </c>
      <c r="B27" s="65"/>
      <c r="C27" s="65"/>
      <c r="D27" s="65"/>
      <c r="E27" s="65"/>
      <c r="F27" s="65"/>
      <c r="G27" s="106" t="s">
        <v>146</v>
      </c>
      <c r="I27" s="41"/>
      <c r="L27" s="76"/>
      <c r="N27"/>
      <c r="O27"/>
      <c r="P27"/>
      <c r="Q27"/>
      <c r="R27"/>
      <c r="S27"/>
      <c r="T27"/>
      <c r="V27" s="81"/>
    </row>
    <row r="28" spans="1:22" ht="22" customHeight="1" thickBot="1" x14ac:dyDescent="0.4">
      <c r="A28" s="222" t="s">
        <v>140</v>
      </c>
      <c r="B28" s="223"/>
      <c r="C28" s="223"/>
      <c r="D28" s="223"/>
      <c r="E28" s="223"/>
      <c r="F28" s="223"/>
      <c r="G28" s="102"/>
      <c r="I28" s="41"/>
      <c r="L28" s="76"/>
      <c r="N28"/>
      <c r="O28"/>
      <c r="P28"/>
      <c r="Q28"/>
      <c r="R28"/>
      <c r="S28"/>
      <c r="T28"/>
      <c r="V28" s="81"/>
    </row>
    <row r="29" spans="1:22" ht="14.5" x14ac:dyDescent="0.35">
      <c r="A29" s="224"/>
      <c r="B29" s="183"/>
      <c r="C29" s="183"/>
      <c r="D29" s="183"/>
      <c r="E29" s="183"/>
      <c r="F29" s="183"/>
      <c r="G29" s="53" t="s">
        <v>75</v>
      </c>
      <c r="I29" s="41"/>
      <c r="L29" s="76"/>
      <c r="N29"/>
      <c r="O29"/>
      <c r="P29"/>
      <c r="Q29"/>
      <c r="R29"/>
      <c r="S29"/>
      <c r="T29"/>
      <c r="V29" s="81"/>
    </row>
    <row r="30" spans="1:22" ht="22" customHeight="1" x14ac:dyDescent="0.35">
      <c r="A30" s="225"/>
      <c r="B30" s="226"/>
      <c r="C30" s="226"/>
      <c r="D30" s="226"/>
      <c r="E30" s="226"/>
      <c r="F30" s="226"/>
      <c r="G30" s="104"/>
      <c r="I30" s="41"/>
      <c r="L30" s="76"/>
      <c r="N30"/>
      <c r="O30"/>
      <c r="P30"/>
      <c r="Q30"/>
      <c r="R30"/>
      <c r="S30"/>
      <c r="T30"/>
      <c r="V30" s="81"/>
    </row>
    <row r="31" spans="1:22" s="18" customFormat="1" ht="15" customHeight="1" x14ac:dyDescent="0.35">
      <c r="A31" s="206" t="s">
        <v>115</v>
      </c>
      <c r="B31" s="207"/>
      <c r="C31" s="207"/>
      <c r="D31" s="207"/>
      <c r="E31" s="207"/>
      <c r="F31" s="207"/>
      <c r="G31" s="208"/>
      <c r="I31" s="41"/>
      <c r="L31" s="77"/>
      <c r="N31"/>
      <c r="O31"/>
      <c r="P31"/>
      <c r="Q31"/>
      <c r="R31"/>
      <c r="S31"/>
      <c r="T31"/>
      <c r="V31" s="82"/>
    </row>
    <row r="32" spans="1:22" s="18" customFormat="1" ht="65.150000000000006" customHeight="1" x14ac:dyDescent="0.35">
      <c r="A32" s="212"/>
      <c r="B32" s="162"/>
      <c r="C32" s="162"/>
      <c r="D32" s="162"/>
      <c r="E32" s="162"/>
      <c r="F32" s="162"/>
      <c r="G32" s="176"/>
      <c r="I32" s="41" t="str">
        <f>IF(ISBLANK(A32),"Year End Comment is Required","")</f>
        <v>Year End Comment is Required</v>
      </c>
      <c r="L32" s="77"/>
      <c r="N32"/>
      <c r="O32"/>
      <c r="P32"/>
      <c r="Q32"/>
      <c r="R32"/>
      <c r="S32"/>
      <c r="T32"/>
      <c r="V32" s="82"/>
    </row>
    <row r="33" spans="1:22" s="18" customFormat="1" ht="15" customHeight="1" x14ac:dyDescent="0.35">
      <c r="A33" s="206" t="s">
        <v>116</v>
      </c>
      <c r="B33" s="207"/>
      <c r="C33" s="207"/>
      <c r="D33" s="207"/>
      <c r="E33" s="207"/>
      <c r="F33" s="207"/>
      <c r="G33" s="208"/>
      <c r="I33" s="41"/>
      <c r="L33" s="77"/>
      <c r="N33"/>
      <c r="O33"/>
      <c r="P33"/>
      <c r="Q33"/>
      <c r="R33"/>
      <c r="S33"/>
      <c r="T33"/>
      <c r="V33" s="82"/>
    </row>
    <row r="34" spans="1:22" ht="65.150000000000006" customHeight="1" x14ac:dyDescent="0.35">
      <c r="A34" s="213"/>
      <c r="B34" s="214"/>
      <c r="C34" s="214"/>
      <c r="D34" s="214"/>
      <c r="E34" s="214"/>
      <c r="F34" s="214"/>
      <c r="G34" s="215"/>
      <c r="I34" s="41" t="str">
        <f>IF(ISBLANK(A34),"Year End Comment is Required","")</f>
        <v>Year End Comment is Required</v>
      </c>
      <c r="L34" s="76"/>
      <c r="N34"/>
      <c r="O34"/>
      <c r="P34"/>
      <c r="Q34"/>
      <c r="R34"/>
      <c r="S34"/>
      <c r="T34"/>
      <c r="V34" s="81"/>
    </row>
    <row r="35" spans="1:22" ht="16.5" customHeight="1" x14ac:dyDescent="0.35">
      <c r="A35" s="65" t="s">
        <v>3</v>
      </c>
      <c r="B35" s="65"/>
      <c r="C35" s="65"/>
      <c r="D35" s="65"/>
      <c r="E35" s="65"/>
      <c r="F35" s="65"/>
      <c r="G35" s="106" t="s">
        <v>146</v>
      </c>
      <c r="I35" s="41"/>
      <c r="L35" s="76"/>
      <c r="N35"/>
      <c r="O35"/>
      <c r="P35"/>
      <c r="Q35"/>
      <c r="R35"/>
      <c r="S35"/>
      <c r="T35"/>
      <c r="V35" s="81"/>
    </row>
    <row r="36" spans="1:22" ht="22" customHeight="1" thickBot="1" x14ac:dyDescent="0.4">
      <c r="A36" s="222" t="s">
        <v>141</v>
      </c>
      <c r="B36" s="223"/>
      <c r="C36" s="223"/>
      <c r="D36" s="223"/>
      <c r="E36" s="223"/>
      <c r="F36" s="223"/>
      <c r="G36" s="102"/>
      <c r="I36" s="41"/>
      <c r="L36" s="76"/>
      <c r="M36" s="78"/>
      <c r="N36"/>
      <c r="O36"/>
      <c r="P36"/>
      <c r="Q36"/>
      <c r="R36"/>
      <c r="S36"/>
      <c r="T36"/>
      <c r="V36" s="81"/>
    </row>
    <row r="37" spans="1:22" ht="14.5" x14ac:dyDescent="0.35">
      <c r="A37" s="224"/>
      <c r="B37" s="183"/>
      <c r="C37" s="183"/>
      <c r="D37" s="183"/>
      <c r="E37" s="183"/>
      <c r="F37" s="183"/>
      <c r="G37" s="53" t="s">
        <v>75</v>
      </c>
      <c r="I37" s="41"/>
      <c r="L37" s="76"/>
      <c r="M37" s="78"/>
      <c r="N37"/>
      <c r="O37"/>
      <c r="P37"/>
      <c r="Q37"/>
      <c r="R37"/>
      <c r="S37"/>
      <c r="T37"/>
      <c r="V37" s="81"/>
    </row>
    <row r="38" spans="1:22" ht="22" customHeight="1" x14ac:dyDescent="0.35">
      <c r="A38" s="225"/>
      <c r="B38" s="226"/>
      <c r="C38" s="226"/>
      <c r="D38" s="226"/>
      <c r="E38" s="226"/>
      <c r="F38" s="226"/>
      <c r="G38" s="104"/>
      <c r="I38" s="41"/>
      <c r="L38" s="76"/>
      <c r="M38" s="78"/>
      <c r="N38"/>
      <c r="O38"/>
      <c r="P38"/>
      <c r="Q38"/>
      <c r="R38"/>
      <c r="S38"/>
      <c r="T38"/>
      <c r="V38" s="81"/>
    </row>
    <row r="39" spans="1:22" s="18" customFormat="1" ht="15" customHeight="1" x14ac:dyDescent="0.35">
      <c r="A39" s="206" t="s">
        <v>119</v>
      </c>
      <c r="B39" s="207"/>
      <c r="C39" s="207"/>
      <c r="D39" s="207"/>
      <c r="E39" s="207"/>
      <c r="F39" s="207"/>
      <c r="G39" s="208"/>
      <c r="I39" s="41"/>
      <c r="L39" s="77"/>
      <c r="N39"/>
      <c r="O39"/>
      <c r="P39"/>
      <c r="Q39"/>
      <c r="R39"/>
      <c r="S39"/>
      <c r="T39"/>
      <c r="V39" s="82"/>
    </row>
    <row r="40" spans="1:22" s="18" customFormat="1" ht="65.150000000000006" customHeight="1" x14ac:dyDescent="0.35">
      <c r="A40" s="212"/>
      <c r="B40" s="162"/>
      <c r="C40" s="162"/>
      <c r="D40" s="162"/>
      <c r="E40" s="162"/>
      <c r="F40" s="162"/>
      <c r="G40" s="176"/>
      <c r="I40" s="41" t="str">
        <f>IF(ISBLANK(A40),"Year End Comment is Required","")</f>
        <v>Year End Comment is Required</v>
      </c>
      <c r="L40" s="77"/>
      <c r="N40"/>
      <c r="O40"/>
      <c r="P40"/>
      <c r="Q40"/>
      <c r="R40"/>
      <c r="S40"/>
      <c r="T40"/>
      <c r="V40" s="82"/>
    </row>
    <row r="41" spans="1:22" s="18" customFormat="1" ht="15" customHeight="1" x14ac:dyDescent="0.35">
      <c r="A41" s="206" t="s">
        <v>118</v>
      </c>
      <c r="B41" s="207"/>
      <c r="C41" s="207"/>
      <c r="D41" s="207"/>
      <c r="E41" s="207"/>
      <c r="F41" s="207"/>
      <c r="G41" s="208"/>
      <c r="I41" s="41"/>
      <c r="L41" s="77"/>
      <c r="N41"/>
      <c r="O41"/>
      <c r="P41"/>
      <c r="Q41"/>
      <c r="R41"/>
      <c r="S41"/>
      <c r="T41"/>
      <c r="V41" s="82"/>
    </row>
    <row r="42" spans="1:22" ht="65.150000000000006" customHeight="1" x14ac:dyDescent="0.35">
      <c r="A42" s="213"/>
      <c r="B42" s="214"/>
      <c r="C42" s="214"/>
      <c r="D42" s="214"/>
      <c r="E42" s="214"/>
      <c r="F42" s="214"/>
      <c r="G42" s="215"/>
      <c r="I42" s="41" t="str">
        <f>IF(ISBLANK(A42),"Year End Comment is Required","")</f>
        <v>Year End Comment is Required</v>
      </c>
      <c r="L42" s="76"/>
      <c r="N42"/>
      <c r="O42"/>
      <c r="P42"/>
      <c r="Q42"/>
      <c r="R42"/>
      <c r="S42"/>
      <c r="T42"/>
      <c r="V42" s="81"/>
    </row>
    <row r="43" spans="1:22" ht="15" customHeight="1" x14ac:dyDescent="0.35">
      <c r="A43" s="65" t="s">
        <v>5</v>
      </c>
      <c r="B43" s="65"/>
      <c r="C43" s="65"/>
      <c r="D43" s="65"/>
      <c r="E43" s="65"/>
      <c r="F43" s="65"/>
      <c r="G43" s="106" t="s">
        <v>146</v>
      </c>
      <c r="I43" s="41"/>
      <c r="L43" s="76"/>
      <c r="M43" s="78"/>
      <c r="N43"/>
      <c r="O43"/>
      <c r="P43"/>
      <c r="Q43"/>
      <c r="R43"/>
      <c r="S43"/>
      <c r="T43"/>
      <c r="V43" s="81"/>
    </row>
    <row r="44" spans="1:22" ht="22" customHeight="1" thickBot="1" x14ac:dyDescent="0.4">
      <c r="A44" s="222" t="s">
        <v>142</v>
      </c>
      <c r="B44" s="223"/>
      <c r="C44" s="223"/>
      <c r="D44" s="223"/>
      <c r="E44" s="223"/>
      <c r="F44" s="223"/>
      <c r="G44" s="102"/>
      <c r="I44" s="42"/>
      <c r="L44" s="76"/>
      <c r="M44" s="78"/>
      <c r="N44"/>
      <c r="O44"/>
      <c r="P44"/>
      <c r="Q44"/>
      <c r="R44"/>
      <c r="S44"/>
      <c r="T44"/>
      <c r="V44" s="81"/>
    </row>
    <row r="45" spans="1:22" ht="14.5" x14ac:dyDescent="0.35">
      <c r="A45" s="224"/>
      <c r="B45" s="183"/>
      <c r="C45" s="183"/>
      <c r="D45" s="183"/>
      <c r="E45" s="183"/>
      <c r="F45" s="183"/>
      <c r="G45" s="53" t="s">
        <v>75</v>
      </c>
      <c r="I45" s="42"/>
      <c r="L45" s="76"/>
      <c r="M45" s="78"/>
      <c r="N45"/>
      <c r="O45"/>
      <c r="P45"/>
      <c r="Q45"/>
      <c r="R45"/>
      <c r="S45"/>
      <c r="T45"/>
      <c r="V45" s="81"/>
    </row>
    <row r="46" spans="1:22" ht="22" customHeight="1" x14ac:dyDescent="0.35">
      <c r="A46" s="225"/>
      <c r="B46" s="226"/>
      <c r="C46" s="226"/>
      <c r="D46" s="226"/>
      <c r="E46" s="226"/>
      <c r="F46" s="226"/>
      <c r="G46" s="104"/>
      <c r="I46" s="42"/>
      <c r="L46" s="76"/>
      <c r="M46" s="78"/>
      <c r="N46"/>
      <c r="O46"/>
      <c r="P46"/>
      <c r="Q46"/>
      <c r="R46"/>
      <c r="S46"/>
      <c r="T46"/>
      <c r="V46" s="81"/>
    </row>
    <row r="47" spans="1:22" s="18" customFormat="1" ht="15" customHeight="1" x14ac:dyDescent="0.35">
      <c r="A47" s="206" t="s">
        <v>117</v>
      </c>
      <c r="B47" s="207"/>
      <c r="C47" s="207"/>
      <c r="D47" s="207"/>
      <c r="E47" s="207"/>
      <c r="F47" s="207"/>
      <c r="G47" s="208"/>
      <c r="I47" s="41"/>
      <c r="L47" s="77"/>
      <c r="N47"/>
      <c r="O47"/>
      <c r="P47"/>
      <c r="Q47"/>
      <c r="R47"/>
      <c r="S47"/>
      <c r="T47"/>
      <c r="V47" s="82"/>
    </row>
    <row r="48" spans="1:22" s="18" customFormat="1" ht="65.150000000000006" customHeight="1" x14ac:dyDescent="0.35">
      <c r="A48" s="212"/>
      <c r="B48" s="162"/>
      <c r="C48" s="162"/>
      <c r="D48" s="162"/>
      <c r="E48" s="162"/>
      <c r="F48" s="162"/>
      <c r="G48" s="176"/>
      <c r="I48" s="41" t="str">
        <f>IF(ISBLANK(A48),"Year End Comment is Required","")</f>
        <v>Year End Comment is Required</v>
      </c>
      <c r="L48" s="77"/>
      <c r="N48"/>
      <c r="O48"/>
      <c r="P48"/>
      <c r="Q48"/>
      <c r="R48"/>
      <c r="S48"/>
      <c r="T48"/>
      <c r="V48" s="82"/>
    </row>
    <row r="49" spans="1:22" s="18" customFormat="1" ht="15" customHeight="1" x14ac:dyDescent="0.35">
      <c r="A49" s="206" t="s">
        <v>118</v>
      </c>
      <c r="B49" s="207"/>
      <c r="C49" s="207"/>
      <c r="D49" s="207"/>
      <c r="E49" s="207"/>
      <c r="F49" s="207"/>
      <c r="G49" s="208"/>
      <c r="I49" s="41"/>
      <c r="L49" s="77"/>
      <c r="N49"/>
      <c r="O49"/>
      <c r="P49"/>
      <c r="Q49"/>
      <c r="R49"/>
      <c r="S49"/>
      <c r="T49"/>
      <c r="V49" s="82"/>
    </row>
    <row r="50" spans="1:22" ht="65.150000000000006" customHeight="1" x14ac:dyDescent="0.35">
      <c r="A50" s="213"/>
      <c r="B50" s="214"/>
      <c r="C50" s="214"/>
      <c r="D50" s="214"/>
      <c r="E50" s="214"/>
      <c r="F50" s="214"/>
      <c r="G50" s="215"/>
      <c r="I50" s="41" t="str">
        <f>IF(ISBLANK(A50),"Year End Comment is Required","")</f>
        <v>Year End Comment is Required</v>
      </c>
      <c r="L50" s="76"/>
      <c r="N50"/>
      <c r="O50"/>
      <c r="P50"/>
      <c r="Q50"/>
      <c r="R50"/>
      <c r="S50"/>
      <c r="T50"/>
      <c r="V50" s="81"/>
    </row>
    <row r="51" spans="1:22" ht="24.75" customHeight="1" x14ac:dyDescent="0.55000000000000004">
      <c r="A51" s="59" t="str">
        <f>IF(G4="x","STOP HERE", "")</f>
        <v/>
      </c>
      <c r="B51" s="11"/>
      <c r="C51" s="11"/>
      <c r="D51" s="11"/>
      <c r="E51" s="11"/>
      <c r="F51" s="12"/>
      <c r="G51" s="56"/>
      <c r="I51" s="41"/>
      <c r="L51" s="76"/>
      <c r="M51" s="78"/>
      <c r="N51"/>
      <c r="O51"/>
      <c r="P51"/>
      <c r="Q51"/>
      <c r="R51"/>
      <c r="S51"/>
      <c r="T51"/>
      <c r="V51" s="81"/>
    </row>
    <row r="52" spans="1:22" ht="27" customHeight="1" x14ac:dyDescent="0.35">
      <c r="A52" s="227" t="s">
        <v>178</v>
      </c>
      <c r="B52" s="228"/>
      <c r="C52" s="228"/>
      <c r="D52" s="228"/>
      <c r="E52" s="228"/>
      <c r="F52" s="228"/>
      <c r="G52" s="229"/>
      <c r="I52" s="41"/>
      <c r="L52" s="76"/>
      <c r="M52" s="78"/>
      <c r="N52"/>
      <c r="O52"/>
      <c r="P52"/>
      <c r="Q52"/>
      <c r="R52"/>
      <c r="S52"/>
      <c r="T52"/>
      <c r="V52" s="81"/>
    </row>
    <row r="53" spans="1:22" ht="15" customHeight="1" x14ac:dyDescent="0.35">
      <c r="A53" s="65" t="s">
        <v>4</v>
      </c>
      <c r="B53" s="65"/>
      <c r="C53" s="65"/>
      <c r="D53" s="65"/>
      <c r="E53" s="65"/>
      <c r="F53" s="65"/>
      <c r="G53" s="106" t="s">
        <v>146</v>
      </c>
      <c r="I53" s="41"/>
      <c r="L53" s="76"/>
      <c r="N53"/>
      <c r="O53"/>
      <c r="P53"/>
      <c r="Q53"/>
      <c r="R53"/>
      <c r="S53"/>
      <c r="T53"/>
      <c r="V53" s="81"/>
    </row>
    <row r="54" spans="1:22" ht="22" customHeight="1" thickBot="1" x14ac:dyDescent="0.4">
      <c r="A54" s="222" t="s">
        <v>137</v>
      </c>
      <c r="B54" s="223"/>
      <c r="C54" s="223"/>
      <c r="D54" s="223"/>
      <c r="E54" s="223"/>
      <c r="F54" s="223"/>
      <c r="G54" s="102"/>
      <c r="I54" s="41" t="str">
        <f>IF(AND(G4="x",G54&gt;0),"This Competancy is not Required for your Position Type","")</f>
        <v/>
      </c>
      <c r="L54" s="76"/>
      <c r="M54" s="79"/>
      <c r="N54"/>
      <c r="O54"/>
      <c r="P54"/>
      <c r="Q54"/>
      <c r="R54"/>
      <c r="S54"/>
      <c r="T54"/>
      <c r="V54" s="81"/>
    </row>
    <row r="55" spans="1:22" ht="14.5" x14ac:dyDescent="0.35">
      <c r="A55" s="224"/>
      <c r="B55" s="183"/>
      <c r="C55" s="183"/>
      <c r="D55" s="183"/>
      <c r="E55" s="183"/>
      <c r="F55" s="183"/>
      <c r="G55" s="53" t="s">
        <v>75</v>
      </c>
      <c r="I55" s="41"/>
      <c r="L55" s="76"/>
      <c r="M55" s="79"/>
      <c r="N55"/>
      <c r="O55"/>
      <c r="P55"/>
      <c r="Q55"/>
      <c r="R55"/>
      <c r="S55"/>
      <c r="T55"/>
      <c r="V55" s="81"/>
    </row>
    <row r="56" spans="1:22" ht="22" customHeight="1" x14ac:dyDescent="0.35">
      <c r="A56" s="225"/>
      <c r="B56" s="226"/>
      <c r="C56" s="226"/>
      <c r="D56" s="226"/>
      <c r="E56" s="226"/>
      <c r="F56" s="226"/>
      <c r="G56" s="104"/>
      <c r="L56" s="76"/>
      <c r="M56" s="79"/>
      <c r="N56"/>
      <c r="O56"/>
      <c r="P56"/>
      <c r="Q56"/>
      <c r="R56"/>
      <c r="S56"/>
      <c r="T56"/>
      <c r="V56" s="81"/>
    </row>
    <row r="57" spans="1:22" s="18" customFormat="1" ht="15" customHeight="1" x14ac:dyDescent="0.35">
      <c r="A57" s="206" t="s">
        <v>115</v>
      </c>
      <c r="B57" s="207"/>
      <c r="C57" s="207"/>
      <c r="D57" s="207"/>
      <c r="E57" s="207"/>
      <c r="F57" s="207"/>
      <c r="G57" s="208"/>
      <c r="I57" s="41"/>
      <c r="L57" s="77"/>
      <c r="N57"/>
      <c r="O57"/>
      <c r="P57"/>
      <c r="Q57"/>
      <c r="R57"/>
      <c r="S57"/>
      <c r="T57"/>
      <c r="V57" s="82"/>
    </row>
    <row r="58" spans="1:22" s="18" customFormat="1" ht="65.150000000000006" customHeight="1" x14ac:dyDescent="0.35">
      <c r="A58" s="212"/>
      <c r="B58" s="162"/>
      <c r="C58" s="162"/>
      <c r="D58" s="162"/>
      <c r="E58" s="162"/>
      <c r="F58" s="162"/>
      <c r="G58" s="176"/>
      <c r="I58" s="41" t="str">
        <f>IF(ISBLANK(A58),"Year End Comment is Required","")</f>
        <v>Year End Comment is Required</v>
      </c>
      <c r="L58" s="77"/>
      <c r="N58"/>
      <c r="O58"/>
      <c r="P58"/>
      <c r="Q58"/>
      <c r="R58"/>
      <c r="S58"/>
      <c r="T58"/>
      <c r="V58" s="82"/>
    </row>
    <row r="59" spans="1:22" s="18" customFormat="1" ht="15" customHeight="1" x14ac:dyDescent="0.35">
      <c r="A59" s="206" t="s">
        <v>118</v>
      </c>
      <c r="B59" s="207"/>
      <c r="C59" s="207"/>
      <c r="D59" s="207"/>
      <c r="E59" s="207"/>
      <c r="F59" s="207"/>
      <c r="G59" s="208"/>
      <c r="I59" s="41"/>
      <c r="L59" s="77"/>
      <c r="N59"/>
      <c r="O59"/>
      <c r="P59"/>
      <c r="Q59"/>
      <c r="R59"/>
      <c r="S59"/>
      <c r="T59"/>
      <c r="V59" s="82"/>
    </row>
    <row r="60" spans="1:22" ht="65.150000000000006" customHeight="1" x14ac:dyDescent="0.35">
      <c r="A60" s="213"/>
      <c r="B60" s="214"/>
      <c r="C60" s="214"/>
      <c r="D60" s="214"/>
      <c r="E60" s="214"/>
      <c r="F60" s="214"/>
      <c r="G60" s="215"/>
      <c r="I60" s="41" t="str">
        <f>IF(ISBLANK(A60),"Year End Comment is Required","")</f>
        <v>Year End Comment is Required</v>
      </c>
      <c r="L60" s="76"/>
      <c r="N60"/>
      <c r="O60"/>
      <c r="P60"/>
      <c r="Q60"/>
      <c r="R60"/>
      <c r="S60"/>
      <c r="T60"/>
      <c r="V60" s="81"/>
    </row>
    <row r="61" spans="1:22" ht="24.75" customHeight="1" x14ac:dyDescent="0.35">
      <c r="A61" s="58" t="str">
        <f>IF(G5="x","STOP HERE","")</f>
        <v>STOP HERE</v>
      </c>
      <c r="B61" s="13"/>
      <c r="C61" s="13"/>
      <c r="D61" s="13"/>
      <c r="E61" s="13"/>
      <c r="F61" s="14"/>
      <c r="G61" s="56"/>
      <c r="I61" s="41"/>
      <c r="L61" s="76"/>
      <c r="M61" s="79"/>
      <c r="N61"/>
      <c r="O61"/>
      <c r="P61"/>
      <c r="Q61"/>
      <c r="R61"/>
      <c r="S61"/>
      <c r="T61"/>
      <c r="V61" s="81"/>
    </row>
    <row r="62" spans="1:22" ht="27" customHeight="1" x14ac:dyDescent="0.35">
      <c r="A62" s="227" t="s">
        <v>181</v>
      </c>
      <c r="B62" s="228"/>
      <c r="C62" s="228"/>
      <c r="D62" s="228"/>
      <c r="E62" s="228"/>
      <c r="F62" s="228"/>
      <c r="G62" s="229"/>
      <c r="H62" s="107"/>
      <c r="I62" s="41"/>
      <c r="L62" s="76"/>
      <c r="M62" s="79"/>
      <c r="N62"/>
      <c r="O62"/>
      <c r="P62"/>
      <c r="Q62"/>
      <c r="R62"/>
      <c r="S62"/>
      <c r="T62"/>
      <c r="V62" s="81"/>
    </row>
    <row r="63" spans="1:22" ht="16.5" x14ac:dyDescent="0.35">
      <c r="A63" s="65" t="s">
        <v>7</v>
      </c>
      <c r="B63" s="65"/>
      <c r="C63" s="65"/>
      <c r="D63" s="65"/>
      <c r="E63" s="65"/>
      <c r="F63" s="65"/>
      <c r="G63" s="106" t="s">
        <v>146</v>
      </c>
      <c r="I63" s="41"/>
      <c r="L63" s="76"/>
      <c r="M63" s="79"/>
      <c r="N63"/>
      <c r="O63"/>
      <c r="P63"/>
      <c r="Q63"/>
      <c r="R63"/>
      <c r="S63"/>
      <c r="T63"/>
      <c r="V63" s="81"/>
    </row>
    <row r="64" spans="1:22" ht="25" customHeight="1" thickBot="1" x14ac:dyDescent="0.4">
      <c r="A64" s="222" t="s">
        <v>138</v>
      </c>
      <c r="B64" s="223"/>
      <c r="C64" s="223"/>
      <c r="D64" s="223"/>
      <c r="E64" s="223"/>
      <c r="F64" s="223"/>
      <c r="G64" s="102"/>
      <c r="I64" s="41" t="str">
        <f>IF(AND(G5="x",G64&gt;0),"This Competancy is not Required for your Position Type","")</f>
        <v/>
      </c>
      <c r="L64" s="76"/>
      <c r="M64" s="78"/>
      <c r="N64"/>
      <c r="O64"/>
      <c r="P64"/>
      <c r="Q64"/>
      <c r="R64"/>
      <c r="S64"/>
      <c r="T64"/>
      <c r="V64" s="81"/>
    </row>
    <row r="65" spans="1:22" ht="14.5" x14ac:dyDescent="0.35">
      <c r="A65" s="224"/>
      <c r="B65" s="183"/>
      <c r="C65" s="183"/>
      <c r="D65" s="183"/>
      <c r="E65" s="183"/>
      <c r="F65" s="183"/>
      <c r="G65" s="53" t="s">
        <v>75</v>
      </c>
      <c r="I65" s="41"/>
      <c r="L65" s="76"/>
      <c r="M65" s="78"/>
      <c r="N65"/>
      <c r="O65"/>
      <c r="P65"/>
      <c r="Q65"/>
      <c r="R65"/>
      <c r="S65"/>
      <c r="T65"/>
      <c r="V65" s="81"/>
    </row>
    <row r="66" spans="1:22" ht="25" customHeight="1" x14ac:dyDescent="0.35">
      <c r="A66" s="225"/>
      <c r="B66" s="226"/>
      <c r="C66" s="226"/>
      <c r="D66" s="226"/>
      <c r="E66" s="226"/>
      <c r="F66" s="226"/>
      <c r="G66" s="104"/>
      <c r="I66" s="41"/>
      <c r="L66" s="76"/>
      <c r="M66" s="78"/>
      <c r="N66"/>
      <c r="O66"/>
      <c r="P66"/>
      <c r="Q66"/>
      <c r="R66"/>
      <c r="S66"/>
      <c r="T66"/>
      <c r="V66" s="81"/>
    </row>
    <row r="67" spans="1:22" s="18" customFormat="1" ht="15" customHeight="1" x14ac:dyDescent="0.35">
      <c r="A67" s="206" t="s">
        <v>117</v>
      </c>
      <c r="B67" s="207"/>
      <c r="C67" s="207"/>
      <c r="D67" s="207"/>
      <c r="E67" s="207"/>
      <c r="F67" s="207"/>
      <c r="G67" s="208"/>
      <c r="I67" s="41"/>
      <c r="L67" s="77"/>
      <c r="N67"/>
      <c r="O67"/>
      <c r="P67"/>
      <c r="Q67"/>
      <c r="R67"/>
      <c r="S67"/>
      <c r="T67"/>
      <c r="V67" s="82"/>
    </row>
    <row r="68" spans="1:22" s="18" customFormat="1" ht="65.150000000000006" customHeight="1" x14ac:dyDescent="0.35">
      <c r="A68" s="212"/>
      <c r="B68" s="162"/>
      <c r="C68" s="162"/>
      <c r="D68" s="162"/>
      <c r="E68" s="162"/>
      <c r="F68" s="162"/>
      <c r="G68" s="176"/>
      <c r="I68" s="41" t="str">
        <f>IF(ISBLANK(A68),"Year End Comment is Required","")</f>
        <v>Year End Comment is Required</v>
      </c>
      <c r="L68" s="77"/>
      <c r="N68"/>
      <c r="O68"/>
      <c r="P68"/>
      <c r="Q68"/>
      <c r="R68"/>
      <c r="S68"/>
      <c r="T68"/>
      <c r="V68" s="82"/>
    </row>
    <row r="69" spans="1:22" s="18" customFormat="1" ht="15" customHeight="1" x14ac:dyDescent="0.35">
      <c r="A69" s="206" t="s">
        <v>118</v>
      </c>
      <c r="B69" s="207"/>
      <c r="C69" s="207"/>
      <c r="D69" s="207"/>
      <c r="E69" s="207"/>
      <c r="F69" s="207"/>
      <c r="G69" s="208"/>
      <c r="I69" s="41"/>
      <c r="L69" s="77"/>
      <c r="N69"/>
      <c r="O69"/>
      <c r="P69"/>
      <c r="Q69"/>
      <c r="R69"/>
      <c r="S69"/>
      <c r="T69"/>
      <c r="V69" s="82"/>
    </row>
    <row r="70" spans="1:22" ht="65.150000000000006" customHeight="1" x14ac:dyDescent="0.35">
      <c r="A70" s="213"/>
      <c r="B70" s="214"/>
      <c r="C70" s="214"/>
      <c r="D70" s="214"/>
      <c r="E70" s="214"/>
      <c r="F70" s="214"/>
      <c r="G70" s="215"/>
      <c r="I70" s="41" t="str">
        <f>IF(ISBLANK(A70),"Year End Comment is Required","")</f>
        <v>Year End Comment is Required</v>
      </c>
      <c r="L70" s="76"/>
      <c r="N70"/>
      <c r="O70"/>
      <c r="P70"/>
      <c r="Q70"/>
      <c r="R70"/>
      <c r="S70"/>
      <c r="T70"/>
      <c r="V70" s="81"/>
    </row>
    <row r="71" spans="1:22" ht="16.5" customHeight="1" x14ac:dyDescent="0.35">
      <c r="A71" s="65" t="s">
        <v>6</v>
      </c>
      <c r="B71" s="65"/>
      <c r="C71" s="65"/>
      <c r="D71" s="65"/>
      <c r="E71" s="65"/>
      <c r="F71" s="65"/>
      <c r="G71" s="106" t="s">
        <v>146</v>
      </c>
      <c r="I71" s="41"/>
      <c r="L71" s="76"/>
      <c r="M71" s="78"/>
      <c r="N71"/>
      <c r="O71"/>
      <c r="P71"/>
      <c r="Q71"/>
      <c r="R71"/>
      <c r="S71"/>
      <c r="T71"/>
      <c r="V71" s="81"/>
    </row>
    <row r="72" spans="1:22" ht="25" customHeight="1" thickBot="1" x14ac:dyDescent="0.4">
      <c r="A72" s="222" t="s">
        <v>139</v>
      </c>
      <c r="B72" s="223"/>
      <c r="C72" s="223"/>
      <c r="D72" s="223"/>
      <c r="E72" s="223"/>
      <c r="F72" s="223"/>
      <c r="G72" s="102"/>
      <c r="I72" s="41"/>
      <c r="L72" s="76"/>
      <c r="M72" s="78"/>
      <c r="N72"/>
      <c r="O72"/>
      <c r="P72"/>
      <c r="Q72"/>
      <c r="R72"/>
      <c r="S72"/>
      <c r="T72"/>
      <c r="V72" s="81"/>
    </row>
    <row r="73" spans="1:22" ht="14.5" x14ac:dyDescent="0.35">
      <c r="A73" s="224"/>
      <c r="B73" s="183"/>
      <c r="C73" s="183"/>
      <c r="D73" s="183"/>
      <c r="E73" s="183"/>
      <c r="F73" s="183"/>
      <c r="G73" s="53" t="s">
        <v>75</v>
      </c>
      <c r="I73" s="41"/>
      <c r="L73" s="76"/>
      <c r="M73" s="78"/>
      <c r="N73"/>
      <c r="O73"/>
      <c r="P73"/>
      <c r="Q73"/>
      <c r="R73"/>
      <c r="S73"/>
      <c r="T73"/>
      <c r="V73" s="81"/>
    </row>
    <row r="74" spans="1:22" ht="25" customHeight="1" x14ac:dyDescent="0.35">
      <c r="A74" s="225"/>
      <c r="B74" s="226"/>
      <c r="C74" s="226"/>
      <c r="D74" s="226"/>
      <c r="E74" s="226"/>
      <c r="F74" s="226"/>
      <c r="G74" s="104"/>
      <c r="I74" s="41"/>
      <c r="L74" s="76"/>
      <c r="M74" s="78"/>
      <c r="N74"/>
      <c r="O74"/>
      <c r="P74"/>
      <c r="Q74"/>
      <c r="R74"/>
      <c r="S74"/>
      <c r="T74"/>
      <c r="V74" s="81"/>
    </row>
    <row r="75" spans="1:22" s="18" customFormat="1" ht="14.5" x14ac:dyDescent="0.35">
      <c r="A75" s="206" t="s">
        <v>117</v>
      </c>
      <c r="B75" s="207"/>
      <c r="C75" s="207"/>
      <c r="D75" s="207"/>
      <c r="E75" s="207"/>
      <c r="F75" s="207"/>
      <c r="G75" s="208"/>
      <c r="I75" s="41"/>
      <c r="L75" s="77"/>
      <c r="N75"/>
      <c r="O75"/>
      <c r="P75"/>
      <c r="Q75"/>
      <c r="R75"/>
      <c r="S75"/>
      <c r="T75"/>
      <c r="V75" s="82"/>
    </row>
    <row r="76" spans="1:22" s="18" customFormat="1" ht="65.150000000000006" customHeight="1" x14ac:dyDescent="0.35">
      <c r="A76" s="212"/>
      <c r="B76" s="162"/>
      <c r="C76" s="162"/>
      <c r="D76" s="162"/>
      <c r="E76" s="162"/>
      <c r="F76" s="162"/>
      <c r="G76" s="176"/>
      <c r="I76" s="41" t="str">
        <f>IF(ISBLANK(A76),"Year End Comment is Required","")</f>
        <v>Year End Comment is Required</v>
      </c>
      <c r="L76" s="77"/>
      <c r="N76"/>
      <c r="O76"/>
      <c r="P76"/>
      <c r="Q76"/>
      <c r="R76"/>
      <c r="S76"/>
      <c r="T76"/>
      <c r="V76" s="82"/>
    </row>
    <row r="77" spans="1:22" s="18" customFormat="1" ht="15" customHeight="1" x14ac:dyDescent="0.35">
      <c r="A77" s="206" t="s">
        <v>118</v>
      </c>
      <c r="B77" s="207"/>
      <c r="C77" s="207"/>
      <c r="D77" s="207"/>
      <c r="E77" s="207"/>
      <c r="F77" s="207"/>
      <c r="G77" s="208"/>
      <c r="I77" s="41"/>
      <c r="L77" s="77"/>
      <c r="N77"/>
      <c r="O77"/>
      <c r="P77"/>
      <c r="Q77"/>
      <c r="R77"/>
      <c r="S77"/>
      <c r="T77"/>
      <c r="V77" s="82"/>
    </row>
    <row r="78" spans="1:22" ht="65.150000000000006" customHeight="1" x14ac:dyDescent="0.35">
      <c r="A78" s="213"/>
      <c r="B78" s="214"/>
      <c r="C78" s="214"/>
      <c r="D78" s="214"/>
      <c r="E78" s="214"/>
      <c r="F78" s="214"/>
      <c r="G78" s="215"/>
      <c r="I78" s="41" t="str">
        <f>IF(ISBLANK(A78),"Year End Comment is Required","")</f>
        <v>Year End Comment is Required</v>
      </c>
      <c r="L78" s="76"/>
      <c r="M78" s="83"/>
      <c r="N78" s="30"/>
      <c r="O78" s="30"/>
      <c r="P78" s="30"/>
      <c r="Q78" s="30"/>
      <c r="R78" s="30"/>
      <c r="S78" s="30"/>
      <c r="T78" s="30"/>
      <c r="U78" s="43"/>
      <c r="V78" s="81"/>
    </row>
    <row r="79" spans="1:22" ht="16.5" customHeight="1" thickBot="1" x14ac:dyDescent="0.4">
      <c r="A79" s="15"/>
      <c r="B79" s="15"/>
      <c r="C79" s="15"/>
      <c r="D79" s="15"/>
      <c r="E79" s="15"/>
      <c r="F79" s="15"/>
      <c r="G79" s="56"/>
      <c r="I79" s="41"/>
      <c r="M79" s="16"/>
      <c r="N79"/>
      <c r="O79"/>
      <c r="P79"/>
      <c r="Q79"/>
      <c r="R79"/>
      <c r="S79"/>
      <c r="T79"/>
    </row>
    <row r="80" spans="1:22" ht="18" customHeight="1" x14ac:dyDescent="0.35">
      <c r="A80" s="216" t="s">
        <v>149</v>
      </c>
      <c r="B80" s="218"/>
      <c r="C80" s="108" t="s">
        <v>92</v>
      </c>
      <c r="D80" s="110">
        <f>IF('Competency Review'!G4="x",20,IF('Competency Review'!G5="x",24,IF('Competency Review'!G6="x",32)))</f>
        <v>24</v>
      </c>
      <c r="E80"/>
      <c r="F80" s="216" t="s">
        <v>75</v>
      </c>
      <c r="G80" s="220">
        <f>IF(D81&gt;D80,"Error!",(D81/D80)*4)</f>
        <v>0</v>
      </c>
      <c r="H80"/>
      <c r="I80" s="57" t="str">
        <f>IF(AND(G4="x", D81&gt;20),"Error, please ensure you have only completed the compentancies for your position type","")</f>
        <v/>
      </c>
      <c r="M80" s="16"/>
      <c r="N80"/>
      <c r="O80"/>
      <c r="P80"/>
      <c r="Q80"/>
      <c r="R80"/>
      <c r="S80"/>
      <c r="T80"/>
    </row>
    <row r="81" spans="1:20" ht="18" customHeight="1" thickBot="1" x14ac:dyDescent="0.5">
      <c r="A81" s="217"/>
      <c r="B81" s="219"/>
      <c r="C81" s="109" t="s">
        <v>147</v>
      </c>
      <c r="D81" s="111">
        <f>G14+G22+G30+G38+G46+G56+G66+G74</f>
        <v>0</v>
      </c>
      <c r="E81" s="15"/>
      <c r="F81" s="217"/>
      <c r="G81" s="221"/>
      <c r="I81" s="63" t="str">
        <f>IF(AND(G5="x", D81&gt;24),"Error, please ensure you have only completed the compentancies for your position type","")</f>
        <v/>
      </c>
      <c r="M81" s="16"/>
      <c r="N81"/>
      <c r="O81"/>
      <c r="P81"/>
      <c r="Q81"/>
      <c r="R81"/>
      <c r="S81"/>
      <c r="T81"/>
    </row>
    <row r="82" spans="1:20" ht="16.5" customHeight="1" x14ac:dyDescent="0.35">
      <c r="A82" s="33"/>
      <c r="B82" s="33"/>
      <c r="C82" s="60"/>
      <c r="D82" s="61"/>
      <c r="F82" s="33"/>
      <c r="G82" s="62"/>
      <c r="I82" s="55"/>
      <c r="M82" s="16"/>
      <c r="N82"/>
      <c r="O82"/>
      <c r="P82"/>
      <c r="Q82"/>
      <c r="R82"/>
      <c r="S82"/>
      <c r="T82"/>
    </row>
    <row r="83" spans="1:20" ht="17.25" customHeight="1" x14ac:dyDescent="0.35">
      <c r="A83" s="206" t="s">
        <v>108</v>
      </c>
      <c r="B83" s="207"/>
      <c r="C83" s="207"/>
      <c r="D83" s="207"/>
      <c r="E83" s="207"/>
      <c r="F83" s="207"/>
      <c r="G83" s="208"/>
      <c r="N83"/>
      <c r="O83"/>
      <c r="P83"/>
      <c r="Q83"/>
      <c r="R83"/>
      <c r="S83"/>
      <c r="T83"/>
    </row>
    <row r="84" spans="1:20" ht="60" customHeight="1" x14ac:dyDescent="0.35">
      <c r="A84" s="212"/>
      <c r="B84" s="162"/>
      <c r="C84" s="162"/>
      <c r="D84" s="162"/>
      <c r="E84" s="162"/>
      <c r="F84" s="162"/>
      <c r="G84" s="176"/>
      <c r="I84" s="64" t="str">
        <f>IF(ISBLANK(A84),"Year End Comment is Required","")</f>
        <v>Year End Comment is Required</v>
      </c>
      <c r="J84" s="10"/>
      <c r="K84" s="10"/>
      <c r="L84" s="10"/>
      <c r="N84"/>
      <c r="O84"/>
      <c r="P84"/>
      <c r="Q84"/>
      <c r="R84"/>
      <c r="S84"/>
      <c r="T84"/>
    </row>
    <row r="85" spans="1:20" ht="16.5" customHeight="1" x14ac:dyDescent="0.3">
      <c r="I85" s="41" t="str">
        <f>IF(AND(G6="x", D81&gt;32),"Error, please ensure you have only completed the compentancies for your position type","")</f>
        <v/>
      </c>
      <c r="J85" s="10"/>
      <c r="K85" s="10"/>
      <c r="L85" s="10"/>
    </row>
    <row r="86" spans="1:20" s="18" customFormat="1" ht="17.25" customHeight="1" x14ac:dyDescent="0.3">
      <c r="A86" s="1"/>
      <c r="B86" s="1"/>
      <c r="C86" s="1"/>
      <c r="D86" s="1"/>
      <c r="E86" s="1"/>
      <c r="F86" s="1"/>
      <c r="G86" s="1"/>
      <c r="I86" s="41" t="str">
        <f>IF(ISBLANK(A83),"Year End Comment is Required","")</f>
        <v/>
      </c>
      <c r="J86" s="38"/>
      <c r="K86" s="38"/>
      <c r="L86" s="38"/>
      <c r="M86" s="37"/>
    </row>
    <row r="87" spans="1:20" ht="47.25" customHeight="1" x14ac:dyDescent="0.3">
      <c r="I87" s="41" t="str">
        <f>IF(ISBLANK(A84),"Year End Comment is Required","")</f>
        <v>Year End Comment is Required</v>
      </c>
    </row>
    <row r="88" spans="1:20" x14ac:dyDescent="0.3">
      <c r="G88" s="17"/>
    </row>
  </sheetData>
  <sheetProtection algorithmName="SHA-512" hashValue="0ciadzSklfBDy2PPIj4hzao31NKk2DGynTJrOuRFuTzQ8tVyStWMYhQjuaabnrFMJNIwEC8b0j1oMFUNpCh9EQ==" saltValue="gBpO/AwzAVgJ6Klqrm8ANg==" spinCount="100000" sheet="1" formatCells="0" selectLockedCells="1"/>
  <mergeCells count="55">
    <mergeCell ref="A10:G10"/>
    <mergeCell ref="A62:G62"/>
    <mergeCell ref="M8:U8"/>
    <mergeCell ref="A1:G1"/>
    <mergeCell ref="C4:D4"/>
    <mergeCell ref="C5:D5"/>
    <mergeCell ref="A15:G15"/>
    <mergeCell ref="A54:F56"/>
    <mergeCell ref="A40:G40"/>
    <mergeCell ref="A41:G41"/>
    <mergeCell ref="A42:G42"/>
    <mergeCell ref="A47:G47"/>
    <mergeCell ref="A48:G48"/>
    <mergeCell ref="A44:F46"/>
    <mergeCell ref="A20:F22"/>
    <mergeCell ref="A33:G33"/>
    <mergeCell ref="A77:G77"/>
    <mergeCell ref="I1:P1"/>
    <mergeCell ref="A16:G16"/>
    <mergeCell ref="A18:G18"/>
    <mergeCell ref="A23:G23"/>
    <mergeCell ref="A24:G24"/>
    <mergeCell ref="A25:G25"/>
    <mergeCell ref="A26:G26"/>
    <mergeCell ref="A31:G31"/>
    <mergeCell ref="A32:G32"/>
    <mergeCell ref="A8:G8"/>
    <mergeCell ref="F2:G2"/>
    <mergeCell ref="A36:F38"/>
    <mergeCell ref="A17:G17"/>
    <mergeCell ref="A12:F14"/>
    <mergeCell ref="A28:F30"/>
    <mergeCell ref="A67:G67"/>
    <mergeCell ref="A68:G68"/>
    <mergeCell ref="A70:G70"/>
    <mergeCell ref="A52:G52"/>
    <mergeCell ref="A50:G50"/>
    <mergeCell ref="A64:F66"/>
    <mergeCell ref="A58:G58"/>
    <mergeCell ref="A84:G84"/>
    <mergeCell ref="A83:G83"/>
    <mergeCell ref="A34:G34"/>
    <mergeCell ref="A39:G39"/>
    <mergeCell ref="F80:F81"/>
    <mergeCell ref="A80:B81"/>
    <mergeCell ref="G80:G81"/>
    <mergeCell ref="A78:G78"/>
    <mergeCell ref="A76:G76"/>
    <mergeCell ref="A49:G49"/>
    <mergeCell ref="A59:G59"/>
    <mergeCell ref="A57:G57"/>
    <mergeCell ref="A75:G75"/>
    <mergeCell ref="A69:G69"/>
    <mergeCell ref="A72:F74"/>
    <mergeCell ref="A60:G60"/>
  </mergeCells>
  <conditionalFormatting sqref="A51">
    <cfRule type="cellIs" dxfId="0" priority="1" operator="between">
      <formula>"Stop Here"</formula>
      <formula>"Stop Here"</formula>
    </cfRule>
  </conditionalFormatting>
  <printOptions horizontalCentered="1"/>
  <pageMargins left="0.25" right="0.25" top="0.25" bottom="0.25" header="0.3" footer="0.3"/>
  <pageSetup scale="74" fitToHeight="0" orientation="portrait" r:id="rId1"/>
  <rowBreaks count="2" manualBreakCount="2">
    <brk id="34" max="7" man="1"/>
    <brk id="61" max="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Competencies!$M$5:$M$8</xm:f>
          </x14:formula1>
          <xm:sqref>G66 G12 G14 G20 G22 G28 G30 G36 G38 G44 G46 G54 G56 G64 G72 G74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EEFBBD"/>
  </sheetPr>
  <dimension ref="A1:O33"/>
  <sheetViews>
    <sheetView showGridLines="0" zoomScaleNormal="100" workbookViewId="0">
      <selection activeCell="A27" sqref="A27:I27"/>
    </sheetView>
  </sheetViews>
  <sheetFormatPr defaultColWidth="9.1796875" defaultRowHeight="14" x14ac:dyDescent="0.3"/>
  <cols>
    <col min="1" max="1" width="9.1796875" style="1"/>
    <col min="2" max="2" width="10.1796875" style="1" customWidth="1"/>
    <col min="3" max="3" width="10.81640625" style="1" customWidth="1"/>
    <col min="4" max="8" width="8.7265625" style="1" customWidth="1"/>
    <col min="9" max="9" width="23.81640625" style="1" customWidth="1"/>
    <col min="10" max="10" width="4.1796875" style="1" customWidth="1"/>
    <col min="11" max="16384" width="9.1796875" style="1"/>
  </cols>
  <sheetData>
    <row r="1" spans="1:15" ht="50.25" customHeight="1" x14ac:dyDescent="0.3">
      <c r="B1" s="3"/>
      <c r="C1" s="3"/>
      <c r="D1" s="143" t="s">
        <v>120</v>
      </c>
      <c r="E1" s="143"/>
      <c r="F1" s="143"/>
      <c r="G1" s="143"/>
      <c r="H1" s="143"/>
      <c r="I1" s="143"/>
    </row>
    <row r="2" spans="1:15" x14ac:dyDescent="0.3">
      <c r="B2" s="3"/>
      <c r="C2" s="3"/>
      <c r="D2" s="4"/>
      <c r="E2" s="4"/>
      <c r="F2" s="4"/>
      <c r="G2" s="4"/>
      <c r="H2" s="4"/>
      <c r="I2" s="5"/>
    </row>
    <row r="3" spans="1:15" ht="16.5" customHeight="1" x14ac:dyDescent="0.4">
      <c r="A3" s="1" t="s">
        <v>66</v>
      </c>
      <c r="C3" s="236" t="str">
        <f>Summary!C3</f>
        <v>Daffy Duck</v>
      </c>
      <c r="D3" s="236"/>
      <c r="E3" s="236"/>
      <c r="F3" s="236"/>
      <c r="G3" s="236"/>
      <c r="H3" s="8"/>
      <c r="I3" s="10" t="s">
        <v>76</v>
      </c>
    </row>
    <row r="4" spans="1:15" ht="10.5" customHeight="1" x14ac:dyDescent="0.3">
      <c r="I4" s="10"/>
    </row>
    <row r="5" spans="1:15" ht="16.5" customHeight="1" x14ac:dyDescent="0.3">
      <c r="A5" s="1" t="s">
        <v>71</v>
      </c>
      <c r="C5" s="184" t="str">
        <f>Summary!C4</f>
        <v>Manager, Human Resources</v>
      </c>
      <c r="D5" s="184"/>
      <c r="E5" s="184"/>
      <c r="F5" s="184"/>
      <c r="G5" s="184"/>
      <c r="I5" s="40">
        <f>Summary!I4</f>
        <v>46113</v>
      </c>
    </row>
    <row r="6" spans="1:15" ht="9" customHeight="1" x14ac:dyDescent="0.3">
      <c r="I6" s="10"/>
    </row>
    <row r="7" spans="1:15" ht="16.5" customHeight="1" x14ac:dyDescent="0.3">
      <c r="A7" s="1" t="s">
        <v>67</v>
      </c>
      <c r="C7" s="184" t="str">
        <f>Summary!C5</f>
        <v>Development Services</v>
      </c>
      <c r="D7" s="184"/>
      <c r="E7" s="184"/>
      <c r="F7" s="184"/>
      <c r="G7" s="184"/>
      <c r="I7" s="10" t="s">
        <v>94</v>
      </c>
    </row>
    <row r="8" spans="1:15" ht="9" customHeight="1" x14ac:dyDescent="0.3">
      <c r="I8" s="10"/>
    </row>
    <row r="9" spans="1:15" ht="16.5" customHeight="1" x14ac:dyDescent="0.3">
      <c r="A9" s="1" t="s">
        <v>68</v>
      </c>
      <c r="C9" s="184" t="str">
        <f>Summary!C6</f>
        <v>Planning Services</v>
      </c>
      <c r="D9" s="184"/>
      <c r="E9" s="184"/>
      <c r="F9" s="184"/>
      <c r="G9" s="184"/>
      <c r="I9" s="40">
        <f>Summary!I6</f>
        <v>46477</v>
      </c>
    </row>
    <row r="10" spans="1:15" ht="9" customHeight="1" x14ac:dyDescent="0.3">
      <c r="I10" s="10"/>
    </row>
    <row r="11" spans="1:15" ht="16.5" customHeight="1" x14ac:dyDescent="0.3">
      <c r="A11" s="1" t="s">
        <v>69</v>
      </c>
      <c r="C11" s="184" t="str">
        <f>Summary!C7</f>
        <v>Pluto</v>
      </c>
      <c r="D11" s="184"/>
      <c r="E11" s="184"/>
      <c r="F11" s="184"/>
      <c r="G11" s="184"/>
      <c r="I11" s="10" t="s">
        <v>95</v>
      </c>
    </row>
    <row r="12" spans="1:15" ht="9" customHeight="1" x14ac:dyDescent="0.3">
      <c r="I12" s="10"/>
    </row>
    <row r="13" spans="1:15" ht="16.5" customHeight="1" x14ac:dyDescent="0.3">
      <c r="A13" s="1" t="s">
        <v>70</v>
      </c>
      <c r="C13" s="184" t="str">
        <f>Summary!C8</f>
        <v>Mickey Mouse</v>
      </c>
      <c r="D13" s="184"/>
      <c r="E13" s="184"/>
      <c r="F13" s="184"/>
      <c r="G13" s="184"/>
      <c r="I13" s="40">
        <f>Summary!I8</f>
        <v>46478</v>
      </c>
    </row>
    <row r="14" spans="1:15" ht="10.5" customHeight="1" x14ac:dyDescent="0.4">
      <c r="A14" s="114"/>
      <c r="B14" s="114"/>
      <c r="C14" s="114"/>
      <c r="D14" s="114"/>
      <c r="E14" s="114"/>
      <c r="F14" s="114"/>
      <c r="G14" s="114"/>
      <c r="H14" s="114"/>
      <c r="I14" s="114"/>
      <c r="N14" s="7"/>
      <c r="O14" s="8"/>
    </row>
    <row r="15" spans="1:15" ht="33.75" customHeight="1" x14ac:dyDescent="0.4">
      <c r="A15" s="254" t="s">
        <v>179</v>
      </c>
      <c r="B15" s="255"/>
      <c r="C15" s="255"/>
      <c r="D15" s="255"/>
      <c r="E15" s="255"/>
      <c r="F15" s="255"/>
      <c r="G15" s="255"/>
      <c r="H15" s="255"/>
      <c r="I15" s="256"/>
      <c r="N15" s="7"/>
      <c r="O15" s="8"/>
    </row>
    <row r="16" spans="1:15" ht="57" customHeight="1" x14ac:dyDescent="0.4">
      <c r="A16" s="241" t="s">
        <v>145</v>
      </c>
      <c r="B16" s="146"/>
      <c r="C16" s="146"/>
      <c r="D16" s="146"/>
      <c r="E16" s="146"/>
      <c r="F16" s="146"/>
      <c r="G16" s="146"/>
      <c r="H16" s="146"/>
      <c r="I16" s="242"/>
      <c r="N16" s="7"/>
      <c r="O16" s="8"/>
    </row>
    <row r="17" spans="1:9" ht="20.25" customHeight="1" x14ac:dyDescent="0.3">
      <c r="A17" s="243" t="s">
        <v>72</v>
      </c>
      <c r="B17" s="243"/>
      <c r="C17" s="243"/>
      <c r="D17" s="243"/>
      <c r="E17" s="243"/>
      <c r="F17" s="243"/>
      <c r="G17" s="243"/>
      <c r="H17" s="243"/>
      <c r="I17" s="243"/>
    </row>
    <row r="18" spans="1:9" ht="54" customHeight="1" thickBot="1" x14ac:dyDescent="0.35">
      <c r="A18" s="244" t="s">
        <v>106</v>
      </c>
      <c r="B18" s="244"/>
      <c r="C18" s="244"/>
      <c r="D18" s="244"/>
      <c r="E18" s="244"/>
      <c r="F18" s="244"/>
      <c r="G18" s="244"/>
      <c r="H18" s="244"/>
      <c r="I18" s="244"/>
    </row>
    <row r="19" spans="1:9" ht="6.75" customHeight="1" thickBot="1" x14ac:dyDescent="0.35"/>
    <row r="20" spans="1:9" ht="27" customHeight="1" x14ac:dyDescent="0.3">
      <c r="A20" s="245" t="s">
        <v>121</v>
      </c>
      <c r="B20" s="246"/>
      <c r="C20" s="246"/>
      <c r="D20" s="246"/>
      <c r="E20" s="246"/>
      <c r="F20" s="246"/>
      <c r="G20" s="246"/>
      <c r="H20" s="246"/>
      <c r="I20" s="247"/>
    </row>
    <row r="21" spans="1:9" ht="45" customHeight="1" x14ac:dyDescent="0.3">
      <c r="A21" s="251"/>
      <c r="B21" s="252"/>
      <c r="C21" s="252"/>
      <c r="D21" s="252"/>
      <c r="E21" s="252"/>
      <c r="F21" s="252"/>
      <c r="G21" s="252"/>
      <c r="H21" s="252"/>
      <c r="I21" s="253"/>
    </row>
    <row r="22" spans="1:9" ht="7" customHeight="1" thickBot="1" x14ac:dyDescent="0.35"/>
    <row r="23" spans="1:9" ht="27" customHeight="1" x14ac:dyDescent="0.3">
      <c r="A23" s="245" t="s">
        <v>123</v>
      </c>
      <c r="B23" s="246"/>
      <c r="C23" s="246"/>
      <c r="D23" s="246"/>
      <c r="E23" s="246"/>
      <c r="F23" s="246"/>
      <c r="G23" s="246"/>
      <c r="H23" s="246"/>
      <c r="I23" s="247"/>
    </row>
    <row r="24" spans="1:9" ht="45" customHeight="1" x14ac:dyDescent="0.3">
      <c r="A24" s="251"/>
      <c r="B24" s="252"/>
      <c r="C24" s="252"/>
      <c r="D24" s="252"/>
      <c r="E24" s="252"/>
      <c r="F24" s="252"/>
      <c r="G24" s="252"/>
      <c r="H24" s="252"/>
      <c r="I24" s="253"/>
    </row>
    <row r="25" spans="1:9" ht="7" customHeight="1" thickBot="1" x14ac:dyDescent="0.35"/>
    <row r="26" spans="1:9" ht="27" customHeight="1" x14ac:dyDescent="0.3">
      <c r="A26" s="248" t="s">
        <v>122</v>
      </c>
      <c r="B26" s="249"/>
      <c r="C26" s="249"/>
      <c r="D26" s="249"/>
      <c r="E26" s="249"/>
      <c r="F26" s="249"/>
      <c r="G26" s="249"/>
      <c r="H26" s="249"/>
      <c r="I26" s="250"/>
    </row>
    <row r="27" spans="1:9" ht="115" customHeight="1" x14ac:dyDescent="0.3">
      <c r="A27" s="238"/>
      <c r="B27" s="239"/>
      <c r="C27" s="239"/>
      <c r="D27" s="239"/>
      <c r="E27" s="239"/>
      <c r="F27" s="239"/>
      <c r="G27" s="239"/>
      <c r="H27" s="239"/>
      <c r="I27" s="240"/>
    </row>
    <row r="29" spans="1:9" x14ac:dyDescent="0.3">
      <c r="A29" s="31" t="s">
        <v>93</v>
      </c>
      <c r="B29" s="237"/>
      <c r="C29" s="237"/>
      <c r="D29" s="237"/>
      <c r="E29" s="237"/>
      <c r="F29" s="237"/>
      <c r="G29" s="237"/>
      <c r="H29" s="237"/>
      <c r="I29" s="237"/>
    </row>
    <row r="30" spans="1:9" x14ac:dyDescent="0.3">
      <c r="A30" s="1" t="s">
        <v>124</v>
      </c>
      <c r="C30" s="43"/>
      <c r="D30" s="43"/>
      <c r="E30" s="43"/>
      <c r="F30" s="43"/>
      <c r="G30" s="45" t="s">
        <v>125</v>
      </c>
      <c r="H30" s="43"/>
      <c r="I30" s="43"/>
    </row>
    <row r="31" spans="1:9" x14ac:dyDescent="0.3">
      <c r="G31" s="45"/>
    </row>
    <row r="32" spans="1:9" x14ac:dyDescent="0.3">
      <c r="A32" s="31" t="s">
        <v>93</v>
      </c>
    </row>
    <row r="33" spans="1:9" ht="18" customHeight="1" x14ac:dyDescent="0.3">
      <c r="A33" s="1" t="s">
        <v>126</v>
      </c>
      <c r="C33" s="43"/>
      <c r="D33" s="43"/>
      <c r="E33" s="43"/>
      <c r="F33" s="43"/>
      <c r="G33" s="45" t="s">
        <v>125</v>
      </c>
      <c r="H33" s="43"/>
      <c r="I33" s="43"/>
    </row>
  </sheetData>
  <sheetProtection algorithmName="SHA-512" hashValue="KkXYObWssBGudrkDHRfc0zUF5h1X82uv9sgbWN+hf0tKDgvbjjc7uxE77W3Y79pwOY9+kn6XgLtAKNuMWFVaNg==" saltValue="SqYZJl4IavtBo6o+iQbCsA==" spinCount="100000" sheet="1" objects="1" scenarios="1" selectLockedCells="1"/>
  <mergeCells count="18">
    <mergeCell ref="B29:I29"/>
    <mergeCell ref="A27:I27"/>
    <mergeCell ref="C13:G13"/>
    <mergeCell ref="A16:I16"/>
    <mergeCell ref="A17:I17"/>
    <mergeCell ref="A18:I18"/>
    <mergeCell ref="A20:I20"/>
    <mergeCell ref="A23:I23"/>
    <mergeCell ref="A26:I26"/>
    <mergeCell ref="A24:I24"/>
    <mergeCell ref="A21:I21"/>
    <mergeCell ref="A15:I15"/>
    <mergeCell ref="C11:G11"/>
    <mergeCell ref="D1:I1"/>
    <mergeCell ref="C3:G3"/>
    <mergeCell ref="C5:G5"/>
    <mergeCell ref="C7:G7"/>
    <mergeCell ref="C9:G9"/>
  </mergeCells>
  <printOptions horizontalCentered="1"/>
  <pageMargins left="0.25" right="0.25" top="0.25" bottom="0.25" header="0.3" footer="0.3"/>
  <pageSetup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CCECFF"/>
  </sheetPr>
  <dimension ref="B1:AH190"/>
  <sheetViews>
    <sheetView showGridLines="0" topLeftCell="K5" zoomScaleNormal="100" workbookViewId="0">
      <selection activeCell="M16" sqref="M16"/>
    </sheetView>
  </sheetViews>
  <sheetFormatPr defaultColWidth="9.1796875" defaultRowHeight="14.5" x14ac:dyDescent="0.35"/>
  <cols>
    <col min="1" max="1" width="9.1796875" style="1"/>
    <col min="2" max="2" width="12.1796875" style="1" customWidth="1"/>
    <col min="3" max="3" width="30.7265625" style="1" customWidth="1"/>
    <col min="4" max="4" width="9.1796875" style="1" customWidth="1"/>
    <col min="5" max="5" width="9.7265625" style="1" customWidth="1"/>
    <col min="6" max="6" width="30.7265625" style="3" customWidth="1"/>
    <col min="7" max="7" width="2.1796875" style="3" customWidth="1"/>
    <col min="8" max="8" width="24.453125" style="3" customWidth="1"/>
    <col min="9" max="11" width="9.1796875" style="3"/>
    <col min="12" max="12" width="9.1796875" style="1"/>
    <col min="13" max="13" width="9.1796875" style="126"/>
    <col min="14" max="14" width="82.1796875" style="1" customWidth="1"/>
    <col min="15" max="34" width="8.7265625" customWidth="1"/>
    <col min="35" max="16384" width="9.1796875" style="1"/>
  </cols>
  <sheetData>
    <row r="1" spans="2:34" ht="50.25" customHeight="1" x14ac:dyDescent="0.35">
      <c r="C1" s="233" t="s">
        <v>64</v>
      </c>
      <c r="D1" s="233"/>
      <c r="E1" s="233"/>
      <c r="F1" s="233"/>
      <c r="G1" s="233"/>
      <c r="H1" s="233"/>
      <c r="I1" s="1"/>
      <c r="J1" s="1"/>
      <c r="K1" s="1"/>
      <c r="L1" s="115"/>
      <c r="M1" s="126" t="s">
        <v>103</v>
      </c>
      <c r="N1" s="115"/>
    </row>
    <row r="2" spans="2:34" ht="5.25" customHeight="1" thickBot="1" x14ac:dyDescent="0.4">
      <c r="G2" s="4"/>
      <c r="H2" s="4"/>
      <c r="I2" s="4"/>
      <c r="J2" s="4"/>
      <c r="K2" s="84"/>
      <c r="L2" s="115"/>
      <c r="N2" s="115"/>
    </row>
    <row r="3" spans="2:34" s="3" customFormat="1" ht="12" customHeight="1" x14ac:dyDescent="0.35">
      <c r="B3" s="260" t="s">
        <v>174</v>
      </c>
      <c r="C3" s="46" t="s">
        <v>0</v>
      </c>
      <c r="G3" s="23"/>
      <c r="H3" s="23"/>
      <c r="I3" s="23"/>
      <c r="J3" s="23"/>
      <c r="K3" s="85"/>
      <c r="L3" s="116"/>
      <c r="M3" s="127">
        <v>5</v>
      </c>
      <c r="N3" s="117" t="s">
        <v>109</v>
      </c>
      <c r="O3"/>
      <c r="P3"/>
      <c r="Q3"/>
      <c r="R3"/>
      <c r="S3"/>
      <c r="T3"/>
      <c r="U3"/>
      <c r="V3"/>
      <c r="W3"/>
      <c r="X3"/>
      <c r="Y3"/>
      <c r="Z3"/>
      <c r="AA3"/>
      <c r="AB3"/>
      <c r="AC3"/>
      <c r="AD3"/>
      <c r="AE3"/>
      <c r="AF3"/>
      <c r="AG3"/>
      <c r="AH3"/>
    </row>
    <row r="4" spans="2:34" s="3" customFormat="1" ht="12" customHeight="1" x14ac:dyDescent="0.35">
      <c r="B4" s="261"/>
      <c r="C4" s="47" t="s">
        <v>1</v>
      </c>
      <c r="G4" s="23"/>
      <c r="H4" s="23"/>
      <c r="I4" s="23"/>
      <c r="J4" s="23"/>
      <c r="K4" s="85"/>
      <c r="L4" s="116"/>
      <c r="M4" s="127"/>
      <c r="N4" s="117"/>
      <c r="O4"/>
      <c r="P4"/>
      <c r="Q4"/>
      <c r="R4"/>
      <c r="S4"/>
      <c r="T4"/>
      <c r="U4"/>
      <c r="V4"/>
      <c r="W4"/>
      <c r="X4"/>
      <c r="Y4"/>
      <c r="Z4"/>
      <c r="AA4"/>
      <c r="AB4"/>
      <c r="AC4"/>
      <c r="AD4"/>
      <c r="AE4"/>
      <c r="AF4"/>
      <c r="AG4"/>
      <c r="AH4"/>
    </row>
    <row r="5" spans="2:34" s="3" customFormat="1" ht="12" customHeight="1" x14ac:dyDescent="0.35">
      <c r="B5" s="261"/>
      <c r="C5" s="47" t="s">
        <v>2</v>
      </c>
      <c r="G5" s="23"/>
      <c r="H5" s="23"/>
      <c r="I5" s="23"/>
      <c r="J5" s="23"/>
      <c r="K5" s="85"/>
      <c r="L5" s="116"/>
      <c r="M5" s="127">
        <v>4</v>
      </c>
      <c r="N5" s="117" t="s">
        <v>110</v>
      </c>
      <c r="O5"/>
      <c r="P5"/>
      <c r="Q5"/>
      <c r="R5"/>
      <c r="S5"/>
      <c r="T5"/>
      <c r="U5"/>
      <c r="V5"/>
      <c r="W5"/>
      <c r="X5"/>
      <c r="Y5"/>
      <c r="Z5"/>
      <c r="AA5"/>
      <c r="AB5"/>
      <c r="AC5"/>
      <c r="AD5"/>
      <c r="AE5"/>
      <c r="AF5"/>
      <c r="AG5"/>
      <c r="AH5"/>
    </row>
    <row r="6" spans="2:34" s="3" customFormat="1" ht="12" customHeight="1" x14ac:dyDescent="0.35">
      <c r="B6" s="261"/>
      <c r="C6" s="47" t="s">
        <v>3</v>
      </c>
      <c r="G6" s="23"/>
      <c r="H6" s="23"/>
      <c r="I6" s="23"/>
      <c r="J6" s="23"/>
      <c r="K6" s="85"/>
      <c r="L6" s="116"/>
      <c r="M6" s="127">
        <v>3</v>
      </c>
      <c r="N6" s="117" t="s">
        <v>111</v>
      </c>
      <c r="O6"/>
      <c r="P6"/>
      <c r="Q6"/>
      <c r="R6"/>
      <c r="S6"/>
      <c r="T6"/>
      <c r="U6"/>
      <c r="V6"/>
      <c r="W6"/>
      <c r="X6"/>
      <c r="Y6"/>
      <c r="Z6"/>
      <c r="AA6"/>
      <c r="AB6"/>
      <c r="AC6"/>
      <c r="AD6"/>
      <c r="AE6"/>
      <c r="AF6"/>
      <c r="AG6"/>
      <c r="AH6"/>
    </row>
    <row r="7" spans="2:34" s="3" customFormat="1" ht="12" customHeight="1" thickBot="1" x14ac:dyDescent="0.4">
      <c r="B7" s="262"/>
      <c r="C7" s="48" t="s">
        <v>5</v>
      </c>
      <c r="G7" s="23"/>
      <c r="H7" s="23"/>
      <c r="K7" s="85"/>
      <c r="L7" s="116"/>
      <c r="M7" s="127">
        <v>2</v>
      </c>
      <c r="N7" s="117" t="s">
        <v>112</v>
      </c>
      <c r="O7" s="66"/>
      <c r="P7" s="66"/>
      <c r="Q7"/>
      <c r="R7"/>
      <c r="S7"/>
      <c r="T7"/>
      <c r="U7"/>
      <c r="V7"/>
      <c r="W7"/>
      <c r="X7"/>
      <c r="Y7"/>
      <c r="Z7"/>
      <c r="AA7"/>
      <c r="AB7"/>
      <c r="AC7"/>
      <c r="AD7"/>
      <c r="AE7"/>
      <c r="AF7"/>
      <c r="AG7"/>
      <c r="AH7"/>
    </row>
    <row r="8" spans="2:34" s="3" customFormat="1" ht="12" customHeight="1" x14ac:dyDescent="0.35">
      <c r="B8" s="260" t="s">
        <v>175</v>
      </c>
      <c r="C8" s="46" t="s">
        <v>0</v>
      </c>
      <c r="G8" s="23"/>
      <c r="H8" s="23"/>
      <c r="K8" s="85"/>
      <c r="L8" s="116"/>
      <c r="M8" s="128">
        <v>1</v>
      </c>
      <c r="N8" s="117" t="s">
        <v>113</v>
      </c>
      <c r="O8" s="66"/>
      <c r="P8" s="66"/>
      <c r="Q8"/>
      <c r="R8"/>
      <c r="S8"/>
      <c r="T8"/>
      <c r="U8"/>
      <c r="V8"/>
      <c r="W8"/>
      <c r="X8"/>
      <c r="Y8"/>
      <c r="Z8"/>
      <c r="AA8"/>
      <c r="AB8"/>
      <c r="AC8"/>
      <c r="AD8"/>
      <c r="AE8"/>
      <c r="AF8"/>
      <c r="AG8"/>
      <c r="AH8"/>
    </row>
    <row r="9" spans="2:34" s="3" customFormat="1" ht="12" customHeight="1" x14ac:dyDescent="0.35">
      <c r="B9" s="261"/>
      <c r="C9" s="47" t="s">
        <v>1</v>
      </c>
      <c r="G9" s="23"/>
      <c r="H9" s="23"/>
      <c r="K9" s="85"/>
      <c r="L9" s="116"/>
      <c r="M9" s="129"/>
      <c r="N9" s="116"/>
      <c r="O9" s="66"/>
      <c r="P9" s="66"/>
      <c r="Q9"/>
      <c r="R9"/>
      <c r="S9"/>
      <c r="T9"/>
      <c r="U9"/>
      <c r="V9"/>
      <c r="W9"/>
      <c r="X9"/>
      <c r="Y9"/>
      <c r="Z9"/>
      <c r="AA9"/>
      <c r="AB9"/>
      <c r="AC9"/>
      <c r="AD9"/>
      <c r="AE9"/>
      <c r="AF9"/>
      <c r="AG9"/>
      <c r="AH9"/>
    </row>
    <row r="10" spans="2:34" s="3" customFormat="1" ht="12" customHeight="1" x14ac:dyDescent="0.35">
      <c r="B10" s="261"/>
      <c r="C10" s="47" t="s">
        <v>2</v>
      </c>
      <c r="G10" s="23"/>
      <c r="H10" s="23"/>
      <c r="K10" s="85"/>
      <c r="L10" s="116"/>
      <c r="M10" s="129"/>
      <c r="N10" s="116"/>
      <c r="O10" s="66"/>
      <c r="P10" s="66"/>
      <c r="Q10"/>
      <c r="R10"/>
      <c r="S10"/>
      <c r="T10"/>
      <c r="U10"/>
      <c r="V10"/>
      <c r="W10"/>
      <c r="X10"/>
      <c r="Y10"/>
      <c r="Z10"/>
      <c r="AA10"/>
      <c r="AB10"/>
      <c r="AC10"/>
      <c r="AD10"/>
      <c r="AE10"/>
      <c r="AF10"/>
      <c r="AG10"/>
      <c r="AH10"/>
    </row>
    <row r="11" spans="2:34" s="3" customFormat="1" ht="12" customHeight="1" x14ac:dyDescent="0.35">
      <c r="B11" s="261"/>
      <c r="C11" s="47" t="s">
        <v>3</v>
      </c>
      <c r="G11" s="23"/>
      <c r="H11" s="23"/>
      <c r="K11" s="85"/>
      <c r="L11" s="116"/>
      <c r="M11" s="129" t="s">
        <v>148</v>
      </c>
      <c r="N11" s="116"/>
      <c r="O11" s="66"/>
      <c r="P11" s="66"/>
      <c r="Q11"/>
      <c r="R11"/>
      <c r="S11"/>
      <c r="T11"/>
      <c r="U11"/>
      <c r="V11"/>
      <c r="W11"/>
      <c r="X11"/>
      <c r="Y11"/>
      <c r="Z11"/>
      <c r="AA11"/>
      <c r="AB11"/>
      <c r="AC11"/>
      <c r="AD11"/>
      <c r="AE11"/>
      <c r="AF11"/>
      <c r="AG11"/>
      <c r="AH11"/>
    </row>
    <row r="12" spans="2:34" s="3" customFormat="1" ht="12" customHeight="1" x14ac:dyDescent="0.35">
      <c r="B12" s="261"/>
      <c r="C12" s="47" t="s">
        <v>5</v>
      </c>
      <c r="G12" s="23"/>
      <c r="H12" s="23"/>
      <c r="K12" s="85"/>
      <c r="L12" s="116"/>
      <c r="M12" s="129"/>
      <c r="N12" s="116"/>
      <c r="O12" s="66"/>
      <c r="P12" s="66"/>
      <c r="Q12"/>
      <c r="R12"/>
      <c r="S12"/>
      <c r="T12"/>
      <c r="U12"/>
      <c r="V12"/>
      <c r="W12"/>
      <c r="X12"/>
      <c r="Y12"/>
      <c r="Z12"/>
      <c r="AA12"/>
      <c r="AB12"/>
      <c r="AC12"/>
      <c r="AD12"/>
      <c r="AE12"/>
      <c r="AF12"/>
      <c r="AG12"/>
      <c r="AH12"/>
    </row>
    <row r="13" spans="2:34" s="3" customFormat="1" ht="12" customHeight="1" thickBot="1" x14ac:dyDescent="0.4">
      <c r="B13" s="262"/>
      <c r="C13" s="49" t="s">
        <v>4</v>
      </c>
      <c r="G13" s="23"/>
      <c r="H13" s="23"/>
      <c r="K13" s="85"/>
      <c r="L13" s="116"/>
      <c r="M13" s="129" t="s">
        <v>114</v>
      </c>
      <c r="N13" s="116"/>
      <c r="O13" s="66"/>
      <c r="P13" s="66"/>
      <c r="Q13"/>
      <c r="R13"/>
      <c r="S13"/>
      <c r="T13"/>
      <c r="U13"/>
      <c r="V13"/>
      <c r="W13"/>
      <c r="X13"/>
      <c r="Y13"/>
      <c r="Z13"/>
      <c r="AA13"/>
      <c r="AB13"/>
      <c r="AC13"/>
      <c r="AD13"/>
      <c r="AE13"/>
      <c r="AF13"/>
      <c r="AG13"/>
      <c r="AH13"/>
    </row>
    <row r="14" spans="2:34" s="3" customFormat="1" ht="12" customHeight="1" x14ac:dyDescent="0.35">
      <c r="B14" s="260" t="s">
        <v>176</v>
      </c>
      <c r="C14" s="46" t="s">
        <v>0</v>
      </c>
      <c r="G14" s="23"/>
      <c r="H14" s="23"/>
      <c r="K14" s="85"/>
      <c r="L14" s="125"/>
      <c r="M14" s="125"/>
      <c r="N14" s="116"/>
      <c r="O14" s="66"/>
      <c r="P14" s="66"/>
      <c r="Q14"/>
      <c r="R14"/>
      <c r="S14"/>
      <c r="T14"/>
      <c r="U14"/>
      <c r="V14"/>
      <c r="W14"/>
      <c r="X14"/>
      <c r="Y14"/>
      <c r="Z14"/>
      <c r="AA14"/>
      <c r="AB14"/>
      <c r="AC14"/>
      <c r="AD14"/>
      <c r="AE14"/>
      <c r="AF14"/>
      <c r="AG14"/>
      <c r="AH14"/>
    </row>
    <row r="15" spans="2:34" s="3" customFormat="1" ht="12" customHeight="1" x14ac:dyDescent="0.35">
      <c r="B15" s="261"/>
      <c r="C15" s="47" t="s">
        <v>1</v>
      </c>
      <c r="G15" s="23"/>
      <c r="H15" s="23"/>
      <c r="K15" s="85"/>
      <c r="L15" s="125"/>
      <c r="M15" s="125"/>
      <c r="N15" s="116"/>
      <c r="O15" s="66"/>
      <c r="P15" s="66"/>
      <c r="Q15"/>
      <c r="R15"/>
      <c r="S15"/>
      <c r="T15"/>
      <c r="U15"/>
      <c r="V15"/>
      <c r="W15"/>
      <c r="X15"/>
      <c r="Y15"/>
      <c r="Z15"/>
      <c r="AA15"/>
      <c r="AB15"/>
      <c r="AC15"/>
      <c r="AD15"/>
      <c r="AE15"/>
      <c r="AF15"/>
      <c r="AG15"/>
      <c r="AH15"/>
    </row>
    <row r="16" spans="2:34" s="3" customFormat="1" ht="12" customHeight="1" x14ac:dyDescent="0.35">
      <c r="B16" s="261"/>
      <c r="C16" s="47" t="s">
        <v>2</v>
      </c>
      <c r="G16" s="23"/>
      <c r="H16" s="23"/>
      <c r="K16" s="85"/>
      <c r="L16" s="125"/>
      <c r="M16" s="3" t="s">
        <v>214</v>
      </c>
      <c r="O16" s="66"/>
      <c r="P16" s="66"/>
      <c r="Q16"/>
      <c r="R16"/>
      <c r="S16"/>
      <c r="T16"/>
      <c r="U16"/>
      <c r="V16"/>
      <c r="W16"/>
      <c r="X16"/>
      <c r="Y16"/>
      <c r="Z16"/>
      <c r="AA16"/>
      <c r="AB16"/>
      <c r="AC16"/>
      <c r="AD16"/>
      <c r="AE16"/>
      <c r="AF16"/>
      <c r="AG16"/>
      <c r="AH16"/>
    </row>
    <row r="17" spans="2:34" s="3" customFormat="1" ht="12" customHeight="1" x14ac:dyDescent="0.35">
      <c r="B17" s="261"/>
      <c r="C17" s="47" t="s">
        <v>3</v>
      </c>
      <c r="G17" s="23"/>
      <c r="H17" s="23"/>
      <c r="K17" s="85"/>
      <c r="L17" s="125"/>
      <c r="M17" s="125" t="s">
        <v>163</v>
      </c>
      <c r="N17" s="116"/>
      <c r="O17" s="66"/>
      <c r="P17" s="66"/>
      <c r="Q17"/>
      <c r="R17"/>
      <c r="S17"/>
      <c r="T17"/>
      <c r="U17"/>
      <c r="V17"/>
      <c r="W17"/>
      <c r="X17"/>
      <c r="Y17"/>
      <c r="Z17"/>
      <c r="AA17"/>
      <c r="AB17"/>
      <c r="AC17"/>
      <c r="AD17"/>
      <c r="AE17"/>
      <c r="AF17"/>
      <c r="AG17"/>
      <c r="AH17"/>
    </row>
    <row r="18" spans="2:34" s="3" customFormat="1" ht="12" customHeight="1" x14ac:dyDescent="0.35">
      <c r="B18" s="261"/>
      <c r="C18" s="47" t="s">
        <v>5</v>
      </c>
      <c r="G18" s="23"/>
      <c r="H18" s="23"/>
      <c r="K18" s="85"/>
      <c r="L18" s="125"/>
      <c r="M18" s="125" t="s">
        <v>157</v>
      </c>
      <c r="N18" s="116"/>
      <c r="O18" s="66"/>
      <c r="P18" s="66"/>
      <c r="Q18"/>
      <c r="R18"/>
      <c r="S18"/>
      <c r="T18"/>
      <c r="U18"/>
      <c r="V18"/>
      <c r="W18"/>
      <c r="X18"/>
      <c r="Y18"/>
      <c r="Z18"/>
      <c r="AA18"/>
      <c r="AB18"/>
      <c r="AC18"/>
      <c r="AD18"/>
      <c r="AE18"/>
      <c r="AF18"/>
      <c r="AG18"/>
      <c r="AH18"/>
    </row>
    <row r="19" spans="2:34" s="3" customFormat="1" ht="12" customHeight="1" x14ac:dyDescent="0.35">
      <c r="B19" s="261"/>
      <c r="C19" s="47" t="s">
        <v>4</v>
      </c>
      <c r="G19" s="23"/>
      <c r="H19" s="23"/>
      <c r="K19" s="85"/>
      <c r="L19" s="125"/>
      <c r="M19" s="125" t="s">
        <v>188</v>
      </c>
      <c r="N19" s="116"/>
      <c r="O19" s="66"/>
      <c r="P19" s="66"/>
      <c r="Q19"/>
      <c r="R19"/>
      <c r="S19"/>
      <c r="T19"/>
      <c r="U19"/>
      <c r="V19"/>
      <c r="W19"/>
      <c r="X19"/>
      <c r="Y19"/>
      <c r="Z19"/>
      <c r="AA19"/>
      <c r="AB19"/>
      <c r="AC19"/>
      <c r="AD19"/>
      <c r="AE19"/>
      <c r="AF19"/>
      <c r="AG19"/>
      <c r="AH19"/>
    </row>
    <row r="20" spans="2:34" s="3" customFormat="1" ht="12" customHeight="1" x14ac:dyDescent="0.35">
      <c r="B20" s="261"/>
      <c r="C20" s="50" t="s">
        <v>7</v>
      </c>
      <c r="G20" s="23"/>
      <c r="H20" s="23"/>
      <c r="K20" s="85"/>
      <c r="L20" s="125"/>
      <c r="M20" s="125" t="s">
        <v>199</v>
      </c>
      <c r="N20" s="116"/>
      <c r="O20" s="66"/>
      <c r="P20" s="66"/>
      <c r="Q20"/>
      <c r="R20"/>
      <c r="S20"/>
      <c r="T20"/>
      <c r="U20"/>
      <c r="V20"/>
      <c r="W20"/>
      <c r="X20"/>
      <c r="Y20"/>
      <c r="Z20"/>
      <c r="AA20"/>
      <c r="AB20"/>
      <c r="AC20"/>
      <c r="AD20"/>
      <c r="AE20"/>
      <c r="AF20"/>
      <c r="AG20"/>
      <c r="AH20"/>
    </row>
    <row r="21" spans="2:34" s="3" customFormat="1" ht="12" customHeight="1" thickBot="1" x14ac:dyDescent="0.4">
      <c r="B21" s="262"/>
      <c r="C21" s="49" t="s">
        <v>6</v>
      </c>
      <c r="G21" s="23"/>
      <c r="H21" s="23"/>
      <c r="K21" s="85"/>
      <c r="L21" s="125"/>
      <c r="M21" s="125" t="s">
        <v>200</v>
      </c>
      <c r="N21" s="116"/>
      <c r="O21" s="66"/>
      <c r="P21" s="66"/>
      <c r="Q21"/>
      <c r="R21"/>
      <c r="S21"/>
      <c r="T21"/>
      <c r="U21"/>
      <c r="V21"/>
      <c r="W21"/>
      <c r="X21"/>
      <c r="Y21"/>
      <c r="Z21"/>
      <c r="AA21"/>
      <c r="AB21"/>
      <c r="AC21"/>
      <c r="AD21"/>
      <c r="AE21"/>
      <c r="AF21"/>
      <c r="AG21"/>
      <c r="AH21"/>
    </row>
    <row r="22" spans="2:34" s="3" customFormat="1" ht="11.5" customHeight="1" x14ac:dyDescent="0.35">
      <c r="G22" s="23"/>
      <c r="H22" s="23"/>
      <c r="K22" s="85"/>
      <c r="L22" s="125"/>
      <c r="M22" s="125" t="s">
        <v>155</v>
      </c>
      <c r="N22" s="116"/>
      <c r="O22" s="66"/>
      <c r="P22" s="66"/>
      <c r="Q22"/>
      <c r="R22"/>
      <c r="S22"/>
      <c r="T22"/>
      <c r="U22"/>
      <c r="V22"/>
      <c r="W22"/>
      <c r="X22"/>
      <c r="Y22"/>
      <c r="Z22"/>
      <c r="AA22"/>
      <c r="AB22"/>
      <c r="AC22"/>
      <c r="AD22"/>
      <c r="AE22"/>
      <c r="AF22"/>
      <c r="AG22"/>
      <c r="AH22"/>
    </row>
    <row r="23" spans="2:34" ht="15.5" x14ac:dyDescent="0.35">
      <c r="B23" s="257" t="s">
        <v>0</v>
      </c>
      <c r="C23" s="258"/>
      <c r="D23" s="258"/>
      <c r="E23" s="258"/>
      <c r="F23" s="258"/>
      <c r="G23" s="258"/>
      <c r="H23" s="259"/>
      <c r="I23" s="1"/>
      <c r="J23" s="1"/>
      <c r="K23" s="70"/>
      <c r="L23" s="126"/>
      <c r="M23" s="125" t="s">
        <v>201</v>
      </c>
      <c r="N23" s="116"/>
      <c r="O23" s="66"/>
      <c r="P23" s="66"/>
    </row>
    <row r="24" spans="2:34" ht="28" customHeight="1" x14ac:dyDescent="0.35">
      <c r="B24" s="223" t="s">
        <v>60</v>
      </c>
      <c r="C24" s="223"/>
      <c r="D24" s="223"/>
      <c r="E24" s="223"/>
      <c r="F24" s="223"/>
      <c r="G24" s="223"/>
      <c r="H24" s="223"/>
      <c r="I24" s="1"/>
      <c r="J24" s="1"/>
      <c r="K24" s="70"/>
      <c r="L24" s="126"/>
      <c r="M24" s="125" t="s">
        <v>203</v>
      </c>
      <c r="N24" s="116"/>
      <c r="O24" s="66"/>
      <c r="P24" s="66"/>
    </row>
    <row r="25" spans="2:34" ht="13" customHeight="1" x14ac:dyDescent="0.35">
      <c r="B25" s="21"/>
      <c r="C25" s="183" t="s">
        <v>13</v>
      </c>
      <c r="D25" s="183"/>
      <c r="E25" s="183"/>
      <c r="F25" s="183"/>
      <c r="G25" s="183"/>
      <c r="H25" s="183"/>
      <c r="I25" s="1"/>
      <c r="J25" s="1"/>
      <c r="K25" s="70"/>
      <c r="L25" s="126"/>
      <c r="M25" s="125" t="s">
        <v>202</v>
      </c>
      <c r="N25" s="66"/>
      <c r="O25" s="66"/>
      <c r="AH25" s="1"/>
    </row>
    <row r="26" spans="2:34" ht="13" customHeight="1" x14ac:dyDescent="0.35">
      <c r="B26" s="21"/>
      <c r="C26" s="183" t="s">
        <v>8</v>
      </c>
      <c r="D26" s="183"/>
      <c r="E26" s="183"/>
      <c r="F26" s="183"/>
      <c r="G26" s="183"/>
      <c r="H26" s="183"/>
      <c r="I26" s="1"/>
      <c r="J26" s="1"/>
      <c r="K26" s="70"/>
      <c r="L26" s="126"/>
      <c r="M26" s="125" t="s">
        <v>164</v>
      </c>
      <c r="N26" s="116"/>
      <c r="O26" s="66"/>
      <c r="P26" s="66"/>
    </row>
    <row r="27" spans="2:34" ht="13" customHeight="1" x14ac:dyDescent="0.35">
      <c r="B27" s="21"/>
      <c r="C27" s="3" t="s">
        <v>131</v>
      </c>
      <c r="D27" s="22"/>
      <c r="E27" s="22"/>
      <c r="F27" s="22"/>
      <c r="G27" s="22"/>
      <c r="H27" s="22"/>
      <c r="I27" s="1"/>
      <c r="J27" s="1"/>
      <c r="K27" s="70"/>
      <c r="L27" s="126"/>
      <c r="M27" s="125" t="s">
        <v>162</v>
      </c>
      <c r="N27" s="116"/>
      <c r="O27" s="66"/>
      <c r="P27" s="66"/>
    </row>
    <row r="28" spans="2:34" ht="13" customHeight="1" x14ac:dyDescent="0.35">
      <c r="B28" s="21"/>
      <c r="C28" s="183" t="s">
        <v>9</v>
      </c>
      <c r="D28" s="183"/>
      <c r="E28" s="183"/>
      <c r="F28" s="183"/>
      <c r="G28" s="183"/>
      <c r="H28" s="183"/>
      <c r="I28" s="1"/>
      <c r="J28" s="1"/>
      <c r="K28" s="70"/>
      <c r="L28" s="126"/>
      <c r="M28" s="125" t="s">
        <v>212</v>
      </c>
      <c r="N28" s="116"/>
      <c r="O28" s="66"/>
      <c r="P28" s="66"/>
    </row>
    <row r="29" spans="2:34" ht="28.5" customHeight="1" x14ac:dyDescent="0.35">
      <c r="B29" s="21"/>
      <c r="C29" s="183" t="s">
        <v>10</v>
      </c>
      <c r="D29" s="183"/>
      <c r="E29" s="183"/>
      <c r="F29" s="183"/>
      <c r="G29" s="183"/>
      <c r="H29" s="183"/>
      <c r="I29" s="1"/>
      <c r="J29" s="1"/>
      <c r="K29" s="70"/>
      <c r="L29" s="115"/>
      <c r="M29" s="125" t="s">
        <v>185</v>
      </c>
      <c r="N29" s="116"/>
      <c r="O29" s="66"/>
      <c r="P29" s="66"/>
    </row>
    <row r="30" spans="2:34" ht="13" customHeight="1" x14ac:dyDescent="0.35">
      <c r="C30" s="183" t="s">
        <v>11</v>
      </c>
      <c r="D30" s="183"/>
      <c r="E30" s="183"/>
      <c r="F30" s="183"/>
      <c r="G30" s="183"/>
      <c r="H30" s="183"/>
      <c r="I30" s="1"/>
      <c r="J30" s="1"/>
      <c r="K30" s="70"/>
      <c r="L30" s="115"/>
      <c r="M30" s="125" t="s">
        <v>152</v>
      </c>
      <c r="N30" s="116"/>
      <c r="O30" s="66"/>
      <c r="P30" s="66"/>
    </row>
    <row r="31" spans="2:34" ht="27" customHeight="1" x14ac:dyDescent="0.35">
      <c r="C31" s="183" t="s">
        <v>12</v>
      </c>
      <c r="D31" s="183"/>
      <c r="E31" s="183"/>
      <c r="F31" s="183"/>
      <c r="G31" s="183"/>
      <c r="H31" s="183"/>
      <c r="I31" s="1"/>
      <c r="K31" s="70"/>
      <c r="L31" s="115"/>
      <c r="M31" s="125" t="s">
        <v>186</v>
      </c>
      <c r="N31" s="116"/>
    </row>
    <row r="32" spans="2:34" ht="15.5" x14ac:dyDescent="0.35">
      <c r="B32" s="257" t="s">
        <v>1</v>
      </c>
      <c r="C32" s="258"/>
      <c r="D32" s="258"/>
      <c r="E32" s="258"/>
      <c r="F32" s="258"/>
      <c r="G32" s="258"/>
      <c r="H32" s="259"/>
      <c r="I32" s="1"/>
      <c r="J32" s="1"/>
      <c r="K32" s="70"/>
      <c r="L32" s="115"/>
      <c r="M32" s="125" t="s">
        <v>204</v>
      </c>
      <c r="N32" s="116"/>
    </row>
    <row r="33" spans="2:14" ht="41.25" customHeight="1" x14ac:dyDescent="0.35">
      <c r="B33" s="223" t="s">
        <v>61</v>
      </c>
      <c r="C33" s="223"/>
      <c r="D33" s="223"/>
      <c r="E33" s="223"/>
      <c r="F33" s="223"/>
      <c r="G33" s="223"/>
      <c r="H33" s="223"/>
      <c r="I33" s="1"/>
      <c r="J33" s="1"/>
      <c r="K33" s="70"/>
      <c r="L33" s="115"/>
      <c r="M33" s="125" t="s">
        <v>154</v>
      </c>
    </row>
    <row r="34" spans="2:14" ht="13" customHeight="1" x14ac:dyDescent="0.35">
      <c r="B34" s="21"/>
      <c r="C34" s="183" t="s">
        <v>14</v>
      </c>
      <c r="D34" s="183"/>
      <c r="E34" s="183"/>
      <c r="F34" s="183"/>
      <c r="G34" s="183"/>
      <c r="H34" s="183"/>
      <c r="I34" s="1"/>
      <c r="J34" s="1"/>
      <c r="K34" s="70"/>
      <c r="L34" s="126"/>
      <c r="M34" s="125" t="s">
        <v>206</v>
      </c>
    </row>
    <row r="35" spans="2:14" ht="13" customHeight="1" x14ac:dyDescent="0.35">
      <c r="B35" s="21"/>
      <c r="C35" s="183" t="s">
        <v>15</v>
      </c>
      <c r="D35" s="183"/>
      <c r="E35" s="183"/>
      <c r="F35" s="183"/>
      <c r="G35" s="183"/>
      <c r="H35" s="183"/>
      <c r="I35" s="1"/>
      <c r="J35" s="1"/>
      <c r="K35" s="70"/>
      <c r="L35" s="70"/>
      <c r="M35" s="125" t="s">
        <v>211</v>
      </c>
      <c r="N35" s="116"/>
    </row>
    <row r="36" spans="2:14" ht="13" customHeight="1" x14ac:dyDescent="0.35">
      <c r="B36" s="21"/>
      <c r="C36" s="183" t="s">
        <v>16</v>
      </c>
      <c r="D36" s="183"/>
      <c r="E36" s="183"/>
      <c r="F36" s="183"/>
      <c r="G36" s="183"/>
      <c r="H36" s="183"/>
      <c r="I36" s="1"/>
      <c r="J36" s="1"/>
      <c r="K36" s="70"/>
      <c r="L36" s="70"/>
      <c r="M36" s="125" t="s">
        <v>156</v>
      </c>
      <c r="N36" s="86"/>
    </row>
    <row r="37" spans="2:14" ht="13" customHeight="1" x14ac:dyDescent="0.35">
      <c r="B37" s="21"/>
      <c r="C37" s="183" t="s">
        <v>17</v>
      </c>
      <c r="D37" s="183"/>
      <c r="E37" s="183"/>
      <c r="F37" s="183"/>
      <c r="G37" s="183"/>
      <c r="H37" s="183"/>
      <c r="I37" s="1"/>
      <c r="J37" s="1"/>
      <c r="K37" s="70"/>
      <c r="L37" s="126"/>
      <c r="M37" s="125" t="s">
        <v>215</v>
      </c>
      <c r="N37" s="86"/>
    </row>
    <row r="38" spans="2:14" ht="13" customHeight="1" x14ac:dyDescent="0.35">
      <c r="B38" s="21"/>
      <c r="C38" s="183" t="s">
        <v>18</v>
      </c>
      <c r="D38" s="183"/>
      <c r="E38" s="183"/>
      <c r="F38" s="183"/>
      <c r="G38" s="183"/>
      <c r="H38" s="183"/>
      <c r="I38" s="1"/>
      <c r="J38" s="1"/>
      <c r="K38" s="70"/>
      <c r="L38" s="126"/>
      <c r="M38" s="125" t="s">
        <v>207</v>
      </c>
      <c r="N38" s="86"/>
    </row>
    <row r="39" spans="2:14" ht="23.25" customHeight="1" x14ac:dyDescent="0.35">
      <c r="B39" s="21"/>
      <c r="C39" s="74" t="s">
        <v>19</v>
      </c>
      <c r="D39" s="3"/>
      <c r="E39" s="3"/>
      <c r="I39" s="1"/>
      <c r="J39" s="1"/>
      <c r="K39" s="70"/>
      <c r="L39" s="126"/>
      <c r="M39" s="125" t="s">
        <v>208</v>
      </c>
      <c r="N39" s="86"/>
    </row>
    <row r="40" spans="2:14" ht="15.5" x14ac:dyDescent="0.35">
      <c r="B40" s="257" t="s">
        <v>2</v>
      </c>
      <c r="C40" s="258"/>
      <c r="D40" s="258"/>
      <c r="E40" s="258"/>
      <c r="F40" s="258"/>
      <c r="G40" s="258"/>
      <c r="H40" s="259"/>
      <c r="I40" s="1"/>
      <c r="J40" s="1"/>
      <c r="K40" s="70"/>
      <c r="L40" s="126"/>
      <c r="M40" s="125" t="s">
        <v>216</v>
      </c>
      <c r="N40" s="86"/>
    </row>
    <row r="41" spans="2:14" ht="29.25" customHeight="1" x14ac:dyDescent="0.35">
      <c r="B41" s="223" t="s">
        <v>62</v>
      </c>
      <c r="C41" s="223"/>
      <c r="D41" s="223"/>
      <c r="E41" s="223"/>
      <c r="F41" s="223"/>
      <c r="G41" s="223"/>
      <c r="H41" s="223"/>
      <c r="I41" s="1"/>
      <c r="J41" s="1"/>
      <c r="K41" s="70"/>
      <c r="L41" s="126"/>
      <c r="M41" s="125" t="s">
        <v>168</v>
      </c>
      <c r="N41" s="86"/>
    </row>
    <row r="42" spans="2:14" ht="12.75" customHeight="1" x14ac:dyDescent="0.35">
      <c r="B42" s="21"/>
      <c r="C42" s="183" t="s">
        <v>20</v>
      </c>
      <c r="D42" s="183"/>
      <c r="E42" s="183"/>
      <c r="F42" s="183"/>
      <c r="G42" s="183"/>
      <c r="H42" s="183"/>
      <c r="I42" s="1"/>
      <c r="J42" s="1"/>
      <c r="K42" s="70"/>
      <c r="L42" s="126"/>
      <c r="M42" s="125" t="s">
        <v>187</v>
      </c>
      <c r="N42" s="86"/>
    </row>
    <row r="43" spans="2:14" ht="13" customHeight="1" x14ac:dyDescent="0.35">
      <c r="B43" s="21"/>
      <c r="C43" s="183" t="s">
        <v>21</v>
      </c>
      <c r="D43" s="183"/>
      <c r="E43" s="183"/>
      <c r="F43" s="183"/>
      <c r="G43" s="183"/>
      <c r="H43" s="183"/>
      <c r="I43" s="1"/>
      <c r="J43" s="1"/>
      <c r="K43" s="70"/>
      <c r="L43" s="126"/>
      <c r="M43" s="125" t="s">
        <v>209</v>
      </c>
      <c r="N43" s="86"/>
    </row>
    <row r="44" spans="2:14" ht="13" customHeight="1" x14ac:dyDescent="0.35">
      <c r="B44" s="21"/>
      <c r="C44" s="183" t="s">
        <v>22</v>
      </c>
      <c r="D44" s="183"/>
      <c r="E44" s="183"/>
      <c r="F44" s="183"/>
      <c r="G44" s="183"/>
      <c r="H44" s="183"/>
      <c r="I44" s="1"/>
      <c r="J44" s="1"/>
      <c r="K44" s="70"/>
      <c r="L44" s="126"/>
      <c r="M44" s="125" t="s">
        <v>161</v>
      </c>
      <c r="N44" s="86"/>
    </row>
    <row r="45" spans="2:14" ht="12.75" customHeight="1" x14ac:dyDescent="0.35">
      <c r="B45" s="21"/>
      <c r="C45" s="183" t="s">
        <v>23</v>
      </c>
      <c r="D45" s="183"/>
      <c r="E45" s="183"/>
      <c r="F45" s="183"/>
      <c r="G45" s="183"/>
      <c r="H45" s="183"/>
      <c r="I45" s="1"/>
      <c r="J45" s="1"/>
      <c r="K45" s="70"/>
      <c r="L45" s="126"/>
      <c r="M45" s="125" t="s">
        <v>153</v>
      </c>
      <c r="N45" s="86"/>
    </row>
    <row r="46" spans="2:14" ht="13" customHeight="1" x14ac:dyDescent="0.35">
      <c r="B46" s="21"/>
      <c r="C46" s="183" t="s">
        <v>24</v>
      </c>
      <c r="D46" s="183"/>
      <c r="E46" s="183"/>
      <c r="F46" s="183"/>
      <c r="G46" s="183"/>
      <c r="H46" s="183"/>
      <c r="I46" s="1"/>
      <c r="J46" s="1"/>
      <c r="K46" s="70"/>
      <c r="L46" s="126"/>
      <c r="M46" s="125" t="s">
        <v>151</v>
      </c>
      <c r="N46" s="86"/>
    </row>
    <row r="47" spans="2:14" ht="13" customHeight="1" x14ac:dyDescent="0.35">
      <c r="B47" s="21"/>
      <c r="C47" s="183" t="s">
        <v>25</v>
      </c>
      <c r="D47" s="183"/>
      <c r="E47" s="183"/>
      <c r="F47" s="183"/>
      <c r="G47" s="183"/>
      <c r="H47" s="183"/>
      <c r="I47" s="1"/>
      <c r="J47" s="1"/>
      <c r="K47" s="70"/>
      <c r="L47" s="126"/>
      <c r="M47" s="125" t="s">
        <v>158</v>
      </c>
      <c r="N47" s="86"/>
    </row>
    <row r="48" spans="2:14" ht="19.5" customHeight="1" x14ac:dyDescent="0.35">
      <c r="C48" s="183" t="s">
        <v>26</v>
      </c>
      <c r="D48" s="183"/>
      <c r="E48" s="183"/>
      <c r="F48" s="183"/>
      <c r="G48" s="183"/>
      <c r="H48" s="183"/>
      <c r="I48" s="1"/>
      <c r="J48" s="1"/>
      <c r="K48" s="70"/>
      <c r="L48" s="126"/>
      <c r="M48" s="125" t="s">
        <v>210</v>
      </c>
      <c r="N48" s="86"/>
    </row>
    <row r="49" spans="2:14" ht="15.5" x14ac:dyDescent="0.35">
      <c r="B49" s="257" t="s">
        <v>7</v>
      </c>
      <c r="C49" s="258"/>
      <c r="D49" s="258"/>
      <c r="E49" s="258"/>
      <c r="F49" s="258"/>
      <c r="G49" s="258"/>
      <c r="H49" s="259"/>
      <c r="I49" s="1"/>
      <c r="J49" s="1"/>
      <c r="K49" s="70"/>
      <c r="L49" s="126"/>
      <c r="M49" s="125" t="s">
        <v>169</v>
      </c>
      <c r="N49" s="86"/>
    </row>
    <row r="50" spans="2:14" ht="27.75" customHeight="1" x14ac:dyDescent="0.35">
      <c r="B50" s="223" t="s">
        <v>80</v>
      </c>
      <c r="C50" s="223"/>
      <c r="D50" s="223"/>
      <c r="E50" s="223"/>
      <c r="F50" s="223"/>
      <c r="G50" s="223"/>
      <c r="H50" s="223"/>
      <c r="I50" s="1"/>
      <c r="J50" s="1"/>
      <c r="K50" s="70"/>
      <c r="L50" s="126"/>
      <c r="M50" s="125" t="s">
        <v>160</v>
      </c>
      <c r="N50" s="86"/>
    </row>
    <row r="51" spans="2:14" ht="12.75" customHeight="1" x14ac:dyDescent="0.35">
      <c r="C51" s="183" t="s">
        <v>27</v>
      </c>
      <c r="D51" s="183"/>
      <c r="E51" s="183"/>
      <c r="F51" s="183"/>
      <c r="G51" s="183"/>
      <c r="H51" s="183"/>
      <c r="I51" s="1"/>
      <c r="J51" s="1"/>
      <c r="K51" s="70"/>
      <c r="L51" s="126"/>
      <c r="M51" s="125" t="s">
        <v>165</v>
      </c>
      <c r="N51" s="70"/>
    </row>
    <row r="52" spans="2:14" ht="27" customHeight="1" x14ac:dyDescent="0.35">
      <c r="C52" s="183" t="s">
        <v>28</v>
      </c>
      <c r="D52" s="183"/>
      <c r="E52" s="183"/>
      <c r="F52" s="183"/>
      <c r="G52" s="183"/>
      <c r="H52" s="183"/>
      <c r="I52" s="1"/>
      <c r="J52" s="1"/>
      <c r="K52" s="70"/>
      <c r="L52" s="126"/>
      <c r="M52" s="125" t="s">
        <v>159</v>
      </c>
      <c r="N52" s="70"/>
    </row>
    <row r="53" spans="2:14" ht="13" customHeight="1" x14ac:dyDescent="0.35">
      <c r="C53" s="183" t="s">
        <v>29</v>
      </c>
      <c r="D53" s="183"/>
      <c r="E53" s="183"/>
      <c r="F53" s="183"/>
      <c r="G53" s="183"/>
      <c r="H53" s="183"/>
      <c r="I53" s="1"/>
      <c r="J53" s="1"/>
      <c r="K53" s="70"/>
      <c r="L53" s="126"/>
      <c r="M53" s="125" t="s">
        <v>213</v>
      </c>
      <c r="N53" s="70"/>
    </row>
    <row r="54" spans="2:14" ht="27.75" customHeight="1" x14ac:dyDescent="0.35">
      <c r="C54" s="183" t="s">
        <v>30</v>
      </c>
      <c r="D54" s="183"/>
      <c r="E54" s="183"/>
      <c r="F54" s="183"/>
      <c r="G54" s="183"/>
      <c r="H54" s="183"/>
      <c r="I54" s="1"/>
      <c r="J54" s="1"/>
      <c r="K54" s="70"/>
      <c r="L54" s="126"/>
      <c r="M54" s="125" t="s">
        <v>205</v>
      </c>
      <c r="N54" s="70"/>
    </row>
    <row r="55" spans="2:14" ht="13" customHeight="1" x14ac:dyDescent="0.35">
      <c r="C55" s="183" t="s">
        <v>31</v>
      </c>
      <c r="D55" s="183"/>
      <c r="E55" s="183"/>
      <c r="F55" s="183"/>
      <c r="G55" s="183"/>
      <c r="H55" s="183"/>
      <c r="I55" s="1"/>
      <c r="J55" s="1"/>
      <c r="K55" s="70"/>
      <c r="L55" s="126"/>
      <c r="M55" s="125" t="s">
        <v>150</v>
      </c>
      <c r="N55" s="70"/>
    </row>
    <row r="56" spans="2:14" ht="13" customHeight="1" x14ac:dyDescent="0.35">
      <c r="C56" s="183" t="s">
        <v>32</v>
      </c>
      <c r="D56" s="183"/>
      <c r="E56" s="183"/>
      <c r="F56" s="183"/>
      <c r="G56" s="183"/>
      <c r="H56" s="183"/>
      <c r="I56" s="1"/>
      <c r="J56" s="1"/>
      <c r="K56" s="70"/>
      <c r="L56" s="126"/>
      <c r="N56" s="70"/>
    </row>
    <row r="57" spans="2:14" ht="24" customHeight="1" x14ac:dyDescent="0.35">
      <c r="C57" s="183" t="s">
        <v>33</v>
      </c>
      <c r="D57" s="183"/>
      <c r="E57" s="183"/>
      <c r="F57" s="183"/>
      <c r="G57" s="183"/>
      <c r="H57" s="183"/>
      <c r="I57" s="1"/>
      <c r="J57" s="1"/>
      <c r="K57" s="70"/>
      <c r="L57" s="70"/>
      <c r="N57" s="70"/>
    </row>
    <row r="58" spans="2:14" ht="15.5" x14ac:dyDescent="0.35">
      <c r="B58" s="257" t="s">
        <v>3</v>
      </c>
      <c r="C58" s="258"/>
      <c r="D58" s="258"/>
      <c r="E58" s="258"/>
      <c r="F58" s="258"/>
      <c r="G58" s="258"/>
      <c r="H58" s="259"/>
      <c r="I58" s="1"/>
      <c r="J58" s="1"/>
      <c r="K58" s="70"/>
      <c r="L58" s="70"/>
      <c r="N58" s="70"/>
    </row>
    <row r="59" spans="2:14" ht="27.75" customHeight="1" x14ac:dyDescent="0.35">
      <c r="B59" s="223" t="s">
        <v>144</v>
      </c>
      <c r="C59" s="223"/>
      <c r="D59" s="223"/>
      <c r="E59" s="223"/>
      <c r="F59" s="223"/>
      <c r="G59" s="223"/>
      <c r="H59" s="223"/>
      <c r="I59" s="1"/>
      <c r="J59" s="1"/>
      <c r="K59" s="70"/>
      <c r="L59" s="70"/>
      <c r="N59" s="70"/>
    </row>
    <row r="60" spans="2:14" ht="13" customHeight="1" x14ac:dyDescent="0.35">
      <c r="B60" s="2"/>
      <c r="C60" s="183" t="s">
        <v>40</v>
      </c>
      <c r="D60" s="183"/>
      <c r="E60" s="183"/>
      <c r="F60" s="183"/>
      <c r="G60" s="183"/>
      <c r="H60" s="183"/>
      <c r="I60" s="1"/>
      <c r="J60" s="1"/>
      <c r="K60" s="70"/>
      <c r="L60" s="70"/>
      <c r="M60" s="126" t="s">
        <v>194</v>
      </c>
      <c r="N60" s="70"/>
    </row>
    <row r="61" spans="2:14" ht="13" customHeight="1" x14ac:dyDescent="0.35">
      <c r="B61" s="2"/>
      <c r="C61" s="183" t="s">
        <v>34</v>
      </c>
      <c r="D61" s="183"/>
      <c r="E61" s="183"/>
      <c r="F61" s="183"/>
      <c r="G61" s="183"/>
      <c r="H61" s="183"/>
      <c r="I61" s="1"/>
      <c r="J61" s="1"/>
      <c r="K61" s="70"/>
      <c r="L61" s="70"/>
      <c r="N61" s="70"/>
    </row>
    <row r="62" spans="2:14" ht="13" customHeight="1" x14ac:dyDescent="0.35">
      <c r="B62" s="2"/>
      <c r="C62" s="183" t="s">
        <v>35</v>
      </c>
      <c r="D62" s="183"/>
      <c r="E62" s="183"/>
      <c r="F62" s="183"/>
      <c r="G62" s="183"/>
      <c r="H62" s="183"/>
      <c r="I62" s="1"/>
      <c r="J62" s="1"/>
      <c r="K62" s="70"/>
      <c r="L62" s="70"/>
      <c r="M62" s="126" t="s">
        <v>195</v>
      </c>
      <c r="N62" s="70"/>
    </row>
    <row r="63" spans="2:14" ht="13" customHeight="1" x14ac:dyDescent="0.35">
      <c r="B63" s="2"/>
      <c r="C63" s="183" t="s">
        <v>36</v>
      </c>
      <c r="D63" s="183"/>
      <c r="E63" s="183"/>
      <c r="F63" s="183"/>
      <c r="G63" s="183"/>
      <c r="H63" s="183"/>
      <c r="I63" s="1"/>
      <c r="J63" s="1"/>
      <c r="K63" s="70"/>
      <c r="L63" s="70"/>
      <c r="M63" s="126" t="s">
        <v>196</v>
      </c>
      <c r="N63" s="70"/>
    </row>
    <row r="64" spans="2:14" ht="13" customHeight="1" x14ac:dyDescent="0.35">
      <c r="C64" s="183" t="s">
        <v>37</v>
      </c>
      <c r="D64" s="183"/>
      <c r="E64" s="183"/>
      <c r="F64" s="183"/>
      <c r="G64" s="183"/>
      <c r="H64" s="183"/>
      <c r="I64" s="1"/>
      <c r="J64" s="1"/>
      <c r="K64" s="70"/>
      <c r="L64" s="70"/>
      <c r="M64" s="126" t="s">
        <v>197</v>
      </c>
      <c r="N64" s="70"/>
    </row>
    <row r="65" spans="2:14" ht="26.25" customHeight="1" x14ac:dyDescent="0.35">
      <c r="C65" s="183" t="s">
        <v>38</v>
      </c>
      <c r="D65" s="183"/>
      <c r="E65" s="183"/>
      <c r="F65" s="183"/>
      <c r="G65" s="183"/>
      <c r="H65" s="183"/>
      <c r="I65" s="1"/>
      <c r="J65" s="1"/>
      <c r="K65" s="70"/>
      <c r="L65" s="70"/>
      <c r="M65" s="126" t="s">
        <v>198</v>
      </c>
      <c r="N65" s="70"/>
    </row>
    <row r="66" spans="2:14" ht="21" customHeight="1" x14ac:dyDescent="0.35">
      <c r="C66" s="183" t="s">
        <v>39</v>
      </c>
      <c r="D66" s="183"/>
      <c r="E66" s="183"/>
      <c r="F66" s="183"/>
      <c r="G66" s="183"/>
      <c r="H66" s="183"/>
      <c r="I66" s="1"/>
      <c r="J66" s="1"/>
      <c r="K66" s="70"/>
      <c r="L66" s="70"/>
      <c r="N66" s="70"/>
    </row>
    <row r="67" spans="2:14" ht="15.5" x14ac:dyDescent="0.35">
      <c r="B67" s="257" t="s">
        <v>4</v>
      </c>
      <c r="C67" s="258"/>
      <c r="D67" s="258"/>
      <c r="E67" s="258"/>
      <c r="F67" s="258"/>
      <c r="G67" s="258"/>
      <c r="H67" s="259"/>
      <c r="I67" s="1"/>
      <c r="J67" s="1"/>
      <c r="K67" s="70"/>
      <c r="L67" s="70"/>
      <c r="N67" s="70"/>
    </row>
    <row r="68" spans="2:14" ht="28.5" customHeight="1" x14ac:dyDescent="0.35">
      <c r="B68" s="223" t="s">
        <v>79</v>
      </c>
      <c r="C68" s="223"/>
      <c r="D68" s="223"/>
      <c r="E68" s="223"/>
      <c r="F68" s="223"/>
      <c r="G68" s="223"/>
      <c r="H68" s="223"/>
      <c r="I68" s="1"/>
      <c r="J68" s="1"/>
      <c r="K68" s="70"/>
      <c r="L68" s="70"/>
      <c r="N68" s="70"/>
    </row>
    <row r="69" spans="2:14" ht="13" customHeight="1" x14ac:dyDescent="0.35">
      <c r="B69" s="2"/>
      <c r="C69" s="183" t="s">
        <v>41</v>
      </c>
      <c r="D69" s="183"/>
      <c r="E69" s="183"/>
      <c r="F69" s="183"/>
      <c r="G69" s="183"/>
      <c r="H69" s="183"/>
      <c r="I69" s="1"/>
      <c r="J69" s="1"/>
      <c r="K69" s="70"/>
      <c r="L69" s="70"/>
      <c r="N69" s="70"/>
    </row>
    <row r="70" spans="2:14" ht="13" customHeight="1" x14ac:dyDescent="0.35">
      <c r="B70" s="2"/>
      <c r="C70" s="183" t="s">
        <v>42</v>
      </c>
      <c r="D70" s="183"/>
      <c r="E70" s="183"/>
      <c r="F70" s="183"/>
      <c r="G70" s="183"/>
      <c r="H70" s="183"/>
      <c r="I70" s="1"/>
      <c r="J70" s="1"/>
      <c r="K70" s="70"/>
      <c r="L70" s="70"/>
      <c r="N70" s="70"/>
    </row>
    <row r="71" spans="2:14" ht="13" customHeight="1" x14ac:dyDescent="0.35">
      <c r="B71" s="2"/>
      <c r="C71" s="183" t="s">
        <v>132</v>
      </c>
      <c r="D71" s="183"/>
      <c r="E71" s="183"/>
      <c r="F71" s="183"/>
      <c r="G71" s="183"/>
      <c r="H71" s="183"/>
      <c r="I71" s="1"/>
      <c r="J71" s="1"/>
      <c r="K71" s="70"/>
      <c r="L71" s="70"/>
      <c r="N71" s="70"/>
    </row>
    <row r="72" spans="2:14" ht="13" customHeight="1" x14ac:dyDescent="0.35">
      <c r="B72" s="2"/>
      <c r="C72" s="183" t="s">
        <v>43</v>
      </c>
      <c r="D72" s="183"/>
      <c r="E72" s="183"/>
      <c r="F72" s="183"/>
      <c r="G72" s="183"/>
      <c r="H72" s="183"/>
      <c r="I72" s="1"/>
      <c r="J72" s="1"/>
      <c r="K72" s="70"/>
      <c r="L72" s="70"/>
      <c r="N72" s="70"/>
    </row>
    <row r="73" spans="2:14" ht="13" customHeight="1" x14ac:dyDescent="0.35">
      <c r="C73" s="183" t="s">
        <v>44</v>
      </c>
      <c r="D73" s="183"/>
      <c r="E73" s="183"/>
      <c r="F73" s="183"/>
      <c r="G73" s="183"/>
      <c r="H73" s="183"/>
      <c r="I73" s="1"/>
      <c r="J73" s="1"/>
      <c r="K73" s="70"/>
      <c r="L73" s="70"/>
      <c r="N73" s="70"/>
    </row>
    <row r="74" spans="2:14" ht="13" customHeight="1" x14ac:dyDescent="0.35">
      <c r="C74" s="183" t="s">
        <v>45</v>
      </c>
      <c r="D74" s="183"/>
      <c r="E74" s="183"/>
      <c r="F74" s="183"/>
      <c r="G74" s="183"/>
      <c r="H74" s="183"/>
      <c r="I74" s="1"/>
      <c r="J74" s="1"/>
      <c r="K74" s="70"/>
      <c r="L74" s="70"/>
      <c r="N74" s="70"/>
    </row>
    <row r="75" spans="2:14" ht="26.25" customHeight="1" x14ac:dyDescent="0.35">
      <c r="C75" s="183" t="s">
        <v>133</v>
      </c>
      <c r="D75" s="183"/>
      <c r="E75" s="183"/>
      <c r="F75" s="183"/>
      <c r="G75" s="183"/>
      <c r="H75" s="183"/>
      <c r="I75" s="1"/>
      <c r="J75" s="1"/>
      <c r="K75" s="70"/>
      <c r="L75" s="70"/>
      <c r="N75" s="70"/>
    </row>
    <row r="76" spans="2:14" ht="15.5" x14ac:dyDescent="0.35">
      <c r="B76" s="257" t="s">
        <v>5</v>
      </c>
      <c r="C76" s="258"/>
      <c r="D76" s="258"/>
      <c r="E76" s="258"/>
      <c r="F76" s="258"/>
      <c r="G76" s="258"/>
      <c r="H76" s="259"/>
      <c r="I76" s="1"/>
      <c r="J76" s="1"/>
      <c r="K76" s="70"/>
      <c r="L76" s="70"/>
      <c r="N76" s="70"/>
    </row>
    <row r="77" spans="2:14" ht="42" customHeight="1" x14ac:dyDescent="0.35">
      <c r="B77" s="223" t="s">
        <v>63</v>
      </c>
      <c r="C77" s="223"/>
      <c r="D77" s="223"/>
      <c r="E77" s="223"/>
      <c r="F77" s="223"/>
      <c r="G77" s="223"/>
      <c r="H77" s="223"/>
      <c r="I77" s="1"/>
      <c r="J77" s="1"/>
      <c r="K77" s="70"/>
      <c r="L77" s="70"/>
      <c r="N77" s="70"/>
    </row>
    <row r="78" spans="2:14" ht="13" customHeight="1" x14ac:dyDescent="0.35">
      <c r="B78" s="2"/>
      <c r="C78" s="183" t="s">
        <v>46</v>
      </c>
      <c r="D78" s="183"/>
      <c r="E78" s="183"/>
      <c r="F78" s="183"/>
      <c r="G78" s="183"/>
      <c r="H78" s="183"/>
      <c r="I78" s="1"/>
      <c r="J78" s="1"/>
      <c r="K78" s="70"/>
      <c r="L78" s="70"/>
      <c r="N78" s="70"/>
    </row>
    <row r="79" spans="2:14" ht="13" customHeight="1" x14ac:dyDescent="0.35">
      <c r="B79" s="2"/>
      <c r="C79" s="183" t="s">
        <v>134</v>
      </c>
      <c r="D79" s="183"/>
      <c r="E79" s="183"/>
      <c r="F79" s="183"/>
      <c r="G79" s="183"/>
      <c r="H79" s="183"/>
      <c r="I79" s="1"/>
      <c r="J79" s="1"/>
      <c r="K79" s="70"/>
      <c r="L79" s="70"/>
      <c r="N79" s="70"/>
    </row>
    <row r="80" spans="2:14" ht="13" customHeight="1" x14ac:dyDescent="0.35">
      <c r="B80" s="2"/>
      <c r="C80" s="183" t="s">
        <v>47</v>
      </c>
      <c r="D80" s="183"/>
      <c r="E80" s="183"/>
      <c r="F80" s="183"/>
      <c r="G80" s="183"/>
      <c r="H80" s="183"/>
      <c r="I80" s="1"/>
      <c r="J80" s="1"/>
      <c r="K80" s="70"/>
      <c r="L80" s="70"/>
      <c r="N80" s="70"/>
    </row>
    <row r="81" spans="2:14" ht="13" customHeight="1" x14ac:dyDescent="0.35">
      <c r="B81" s="2"/>
      <c r="C81" s="183" t="s">
        <v>48</v>
      </c>
      <c r="D81" s="183"/>
      <c r="E81" s="183"/>
      <c r="F81" s="183"/>
      <c r="G81" s="183"/>
      <c r="H81" s="183"/>
      <c r="I81" s="1"/>
      <c r="J81" s="1"/>
      <c r="K81" s="70"/>
      <c r="L81" s="70"/>
      <c r="N81" s="70"/>
    </row>
    <row r="82" spans="2:14" ht="13" customHeight="1" x14ac:dyDescent="0.35">
      <c r="B82" s="2"/>
      <c r="C82" s="183" t="s">
        <v>49</v>
      </c>
      <c r="D82" s="183"/>
      <c r="E82" s="183"/>
      <c r="F82" s="183"/>
      <c r="G82" s="183"/>
      <c r="H82" s="183"/>
      <c r="I82" s="1"/>
      <c r="J82" s="1"/>
      <c r="K82" s="70"/>
      <c r="L82" s="70"/>
      <c r="N82" s="70"/>
    </row>
    <row r="83" spans="2:14" ht="13" customHeight="1" x14ac:dyDescent="0.35">
      <c r="B83" s="2"/>
      <c r="C83" s="183" t="s">
        <v>50</v>
      </c>
      <c r="D83" s="183"/>
      <c r="E83" s="183"/>
      <c r="F83" s="183"/>
      <c r="G83" s="183"/>
      <c r="H83" s="183"/>
      <c r="I83" s="1"/>
      <c r="J83" s="1"/>
      <c r="K83" s="70"/>
      <c r="L83" s="70"/>
      <c r="N83" s="70"/>
    </row>
    <row r="84" spans="2:14" ht="13" customHeight="1" x14ac:dyDescent="0.35">
      <c r="C84" s="183" t="s">
        <v>51</v>
      </c>
      <c r="D84" s="183"/>
      <c r="E84" s="183"/>
      <c r="F84" s="183"/>
      <c r="G84" s="183"/>
      <c r="H84" s="183"/>
      <c r="I84" s="1"/>
      <c r="J84" s="1"/>
      <c r="K84" s="70"/>
      <c r="L84" s="70"/>
      <c r="N84" s="70"/>
    </row>
    <row r="85" spans="2:14" ht="13" customHeight="1" x14ac:dyDescent="0.35">
      <c r="C85" s="183" t="s">
        <v>52</v>
      </c>
      <c r="D85" s="183"/>
      <c r="E85" s="183"/>
      <c r="F85" s="183"/>
      <c r="G85" s="183"/>
      <c r="H85" s="183"/>
      <c r="I85" s="1"/>
      <c r="J85" s="1"/>
      <c r="K85" s="70"/>
      <c r="L85" s="70"/>
      <c r="N85" s="70"/>
    </row>
    <row r="86" spans="2:14" ht="12.75" customHeight="1" x14ac:dyDescent="0.35">
      <c r="C86" s="183" t="s">
        <v>53</v>
      </c>
      <c r="D86" s="183"/>
      <c r="E86" s="183"/>
      <c r="F86" s="183"/>
      <c r="G86" s="183"/>
      <c r="H86" s="183"/>
      <c r="I86" s="1"/>
      <c r="J86" s="1"/>
      <c r="K86" s="70"/>
      <c r="L86" s="70"/>
      <c r="N86" s="70"/>
    </row>
    <row r="87" spans="2:14" ht="21" customHeight="1" x14ac:dyDescent="0.35">
      <c r="B87" s="9"/>
      <c r="C87" s="183" t="s">
        <v>54</v>
      </c>
      <c r="D87" s="183"/>
      <c r="E87" s="183"/>
      <c r="F87" s="183"/>
      <c r="G87" s="183"/>
      <c r="H87" s="183"/>
      <c r="I87" s="1"/>
      <c r="J87" s="1"/>
      <c r="K87" s="70"/>
      <c r="L87" s="70"/>
      <c r="N87" s="70"/>
    </row>
    <row r="88" spans="2:14" ht="15.5" x14ac:dyDescent="0.35">
      <c r="B88" s="257" t="s">
        <v>6</v>
      </c>
      <c r="C88" s="258"/>
      <c r="D88" s="258"/>
      <c r="E88" s="258"/>
      <c r="F88" s="258"/>
      <c r="G88" s="258"/>
      <c r="H88" s="259"/>
      <c r="I88" s="1"/>
      <c r="J88" s="1"/>
      <c r="K88" s="70"/>
      <c r="L88" s="70"/>
      <c r="N88" s="70"/>
    </row>
    <row r="89" spans="2:14" ht="42" customHeight="1" x14ac:dyDescent="0.35">
      <c r="B89" s="223" t="s">
        <v>78</v>
      </c>
      <c r="C89" s="223"/>
      <c r="D89" s="223"/>
      <c r="E89" s="223"/>
      <c r="F89" s="223"/>
      <c r="G89" s="223"/>
      <c r="H89" s="223"/>
      <c r="I89" s="1"/>
      <c r="J89" s="1"/>
      <c r="K89" s="70"/>
      <c r="L89" s="70"/>
      <c r="N89" s="70"/>
    </row>
    <row r="90" spans="2:14" ht="13" customHeight="1" x14ac:dyDescent="0.35">
      <c r="C90" s="183" t="s">
        <v>55</v>
      </c>
      <c r="D90" s="183"/>
      <c r="E90" s="183"/>
      <c r="F90" s="183"/>
      <c r="G90" s="183"/>
      <c r="H90" s="183"/>
      <c r="I90" s="1"/>
      <c r="J90" s="1"/>
      <c r="K90" s="70"/>
      <c r="L90" s="70"/>
      <c r="N90" s="70"/>
    </row>
    <row r="91" spans="2:14" ht="13" customHeight="1" x14ac:dyDescent="0.35">
      <c r="C91" s="183" t="s">
        <v>56</v>
      </c>
      <c r="D91" s="183"/>
      <c r="E91" s="183"/>
      <c r="F91" s="183"/>
      <c r="G91" s="183"/>
      <c r="H91" s="183"/>
      <c r="I91" s="1"/>
      <c r="J91" s="1"/>
      <c r="K91" s="70"/>
      <c r="L91" s="70"/>
      <c r="N91" s="70"/>
    </row>
    <row r="92" spans="2:14" ht="13" customHeight="1" x14ac:dyDescent="0.35">
      <c r="C92" s="183" t="s">
        <v>57</v>
      </c>
      <c r="D92" s="183"/>
      <c r="E92" s="183"/>
      <c r="F92" s="183"/>
      <c r="G92" s="183"/>
      <c r="H92" s="183"/>
      <c r="I92" s="1"/>
      <c r="J92" s="1"/>
      <c r="K92" s="70"/>
      <c r="L92" s="70"/>
      <c r="N92" s="70"/>
    </row>
    <row r="93" spans="2:14" ht="13" customHeight="1" x14ac:dyDescent="0.35">
      <c r="C93" s="183" t="s">
        <v>58</v>
      </c>
      <c r="D93" s="183"/>
      <c r="E93" s="183"/>
      <c r="F93" s="183"/>
      <c r="G93" s="183"/>
      <c r="H93" s="183"/>
      <c r="I93" s="1"/>
      <c r="J93" s="1"/>
      <c r="K93" s="70"/>
      <c r="L93" s="70"/>
      <c r="N93" s="70"/>
    </row>
    <row r="94" spans="2:14" ht="13" customHeight="1" x14ac:dyDescent="0.35">
      <c r="C94" s="183" t="s">
        <v>135</v>
      </c>
      <c r="D94" s="183"/>
      <c r="E94" s="183"/>
      <c r="F94" s="183"/>
      <c r="G94" s="183"/>
      <c r="H94" s="183"/>
      <c r="I94" s="1"/>
      <c r="J94" s="1"/>
      <c r="K94" s="70"/>
      <c r="L94" s="70"/>
      <c r="N94" s="70"/>
    </row>
    <row r="95" spans="2:14" ht="13" customHeight="1" x14ac:dyDescent="0.35">
      <c r="C95" s="183" t="s">
        <v>59</v>
      </c>
      <c r="D95" s="183"/>
      <c r="E95" s="183"/>
      <c r="F95" s="183"/>
      <c r="G95" s="183"/>
      <c r="H95" s="183"/>
      <c r="I95" s="1"/>
      <c r="J95" s="1"/>
      <c r="K95" s="70"/>
      <c r="L95" s="70"/>
      <c r="N95" s="70"/>
    </row>
    <row r="96" spans="2:14" x14ac:dyDescent="0.35">
      <c r="C96" s="3"/>
      <c r="D96" s="3"/>
      <c r="E96" s="3"/>
      <c r="I96" s="1"/>
      <c r="J96" s="1"/>
      <c r="K96" s="70"/>
      <c r="L96" s="70"/>
      <c r="N96" s="70"/>
    </row>
    <row r="97" spans="3:14" x14ac:dyDescent="0.35">
      <c r="C97" s="3"/>
      <c r="D97" s="3"/>
      <c r="E97" s="3"/>
      <c r="I97" s="1"/>
      <c r="J97" s="1"/>
      <c r="K97" s="70"/>
      <c r="L97" s="70"/>
      <c r="N97" s="70"/>
    </row>
    <row r="98" spans="3:14" x14ac:dyDescent="0.35">
      <c r="C98" s="3"/>
      <c r="D98" s="3"/>
      <c r="E98" s="3"/>
      <c r="I98" s="1"/>
      <c r="J98" s="1"/>
      <c r="K98" s="70"/>
      <c r="L98" s="70"/>
      <c r="N98" s="70"/>
    </row>
    <row r="99" spans="3:14" x14ac:dyDescent="0.35">
      <c r="C99" s="3"/>
      <c r="D99" s="3"/>
      <c r="E99" s="3"/>
      <c r="I99" s="1"/>
      <c r="J99" s="1"/>
      <c r="K99" s="70"/>
      <c r="L99" s="70"/>
      <c r="N99" s="70"/>
    </row>
    <row r="100" spans="3:14" x14ac:dyDescent="0.35">
      <c r="C100" s="3"/>
      <c r="D100" s="3"/>
      <c r="E100" s="3"/>
      <c r="I100" s="1"/>
      <c r="J100" s="1"/>
      <c r="K100" s="70"/>
      <c r="L100" s="70"/>
      <c r="N100" s="70"/>
    </row>
    <row r="101" spans="3:14" x14ac:dyDescent="0.35">
      <c r="C101" s="3"/>
      <c r="D101" s="3"/>
      <c r="E101" s="3"/>
      <c r="I101" s="1"/>
      <c r="J101" s="1"/>
      <c r="K101" s="70"/>
      <c r="L101" s="70"/>
      <c r="N101" s="70"/>
    </row>
    <row r="102" spans="3:14" x14ac:dyDescent="0.35">
      <c r="C102" s="3"/>
      <c r="D102" s="3"/>
      <c r="E102" s="3"/>
      <c r="I102" s="1"/>
      <c r="J102" s="1"/>
      <c r="K102" s="70"/>
      <c r="L102" s="70"/>
      <c r="N102" s="70"/>
    </row>
    <row r="103" spans="3:14" x14ac:dyDescent="0.35">
      <c r="C103" s="3"/>
      <c r="D103" s="3"/>
      <c r="E103" s="3"/>
      <c r="I103" s="1"/>
      <c r="J103" s="1"/>
      <c r="K103" s="70"/>
      <c r="L103" s="70"/>
      <c r="N103" s="70"/>
    </row>
    <row r="104" spans="3:14" x14ac:dyDescent="0.35">
      <c r="C104" s="3"/>
      <c r="D104" s="3"/>
      <c r="E104" s="3"/>
      <c r="I104" s="1"/>
      <c r="J104" s="1"/>
      <c r="K104" s="70"/>
      <c r="L104" s="70"/>
      <c r="N104" s="70"/>
    </row>
    <row r="105" spans="3:14" x14ac:dyDescent="0.35">
      <c r="C105" s="3"/>
      <c r="D105" s="3"/>
      <c r="E105" s="3"/>
      <c r="I105" s="1"/>
      <c r="J105" s="1"/>
      <c r="K105" s="70"/>
      <c r="L105" s="70"/>
      <c r="N105" s="70"/>
    </row>
    <row r="106" spans="3:14" x14ac:dyDescent="0.35">
      <c r="C106" s="3"/>
      <c r="D106" s="3"/>
      <c r="E106" s="3"/>
      <c r="I106" s="1"/>
      <c r="J106" s="1"/>
      <c r="K106" s="70"/>
      <c r="L106" s="70"/>
      <c r="N106" s="70"/>
    </row>
    <row r="107" spans="3:14" x14ac:dyDescent="0.35">
      <c r="C107" s="3"/>
      <c r="D107" s="3"/>
      <c r="E107" s="3"/>
      <c r="I107" s="1"/>
      <c r="J107" s="1"/>
      <c r="K107" s="70"/>
      <c r="L107" s="70"/>
      <c r="N107" s="70"/>
    </row>
    <row r="108" spans="3:14" x14ac:dyDescent="0.35">
      <c r="C108" s="3"/>
      <c r="D108" s="3"/>
      <c r="E108" s="3"/>
      <c r="I108" s="1"/>
      <c r="J108" s="1"/>
      <c r="K108" s="70"/>
      <c r="L108" s="70"/>
      <c r="N108" s="70"/>
    </row>
    <row r="109" spans="3:14" x14ac:dyDescent="0.35">
      <c r="C109" s="3"/>
      <c r="D109" s="3"/>
      <c r="E109" s="3"/>
      <c r="I109" s="1"/>
      <c r="J109" s="1"/>
      <c r="K109" s="70"/>
      <c r="L109" s="70"/>
      <c r="N109" s="70"/>
    </row>
    <row r="110" spans="3:14" x14ac:dyDescent="0.35">
      <c r="C110" s="3"/>
      <c r="D110" s="3"/>
      <c r="E110" s="3"/>
      <c r="I110" s="1"/>
      <c r="J110" s="1"/>
      <c r="K110" s="70"/>
      <c r="L110" s="70"/>
      <c r="N110" s="70"/>
    </row>
    <row r="111" spans="3:14" x14ac:dyDescent="0.35">
      <c r="C111" s="3"/>
      <c r="D111" s="3"/>
      <c r="E111" s="3"/>
      <c r="I111" s="1"/>
      <c r="J111" s="1"/>
      <c r="K111" s="70"/>
      <c r="L111" s="70"/>
      <c r="N111" s="70"/>
    </row>
    <row r="112" spans="3:14" x14ac:dyDescent="0.35">
      <c r="C112" s="3"/>
      <c r="D112" s="3"/>
      <c r="E112" s="3"/>
      <c r="I112" s="1"/>
      <c r="J112" s="1"/>
      <c r="K112" s="70"/>
      <c r="L112" s="70"/>
      <c r="N112" s="70"/>
    </row>
    <row r="113" spans="3:14" x14ac:dyDescent="0.35">
      <c r="C113" s="3"/>
      <c r="D113" s="3"/>
      <c r="E113" s="3"/>
      <c r="I113" s="1"/>
      <c r="J113" s="1"/>
      <c r="K113" s="70"/>
      <c r="L113" s="70"/>
      <c r="N113" s="70"/>
    </row>
    <row r="114" spans="3:14" x14ac:dyDescent="0.35">
      <c r="C114" s="3"/>
      <c r="D114" s="3"/>
      <c r="E114" s="3"/>
      <c r="I114" s="1"/>
      <c r="J114" s="1"/>
      <c r="K114" s="70"/>
      <c r="L114" s="70"/>
      <c r="N114" s="70"/>
    </row>
    <row r="115" spans="3:14" x14ac:dyDescent="0.35">
      <c r="C115" s="3"/>
      <c r="D115" s="3"/>
      <c r="E115" s="3"/>
      <c r="I115" s="1"/>
      <c r="J115" s="1"/>
      <c r="K115" s="70"/>
      <c r="L115" s="70"/>
      <c r="N115" s="70"/>
    </row>
    <row r="116" spans="3:14" x14ac:dyDescent="0.35">
      <c r="C116" s="3"/>
      <c r="D116" s="3"/>
      <c r="E116" s="3"/>
      <c r="I116" s="1"/>
      <c r="J116" s="1"/>
      <c r="K116" s="70"/>
      <c r="L116" s="70"/>
      <c r="N116" s="70"/>
    </row>
    <row r="117" spans="3:14" x14ac:dyDescent="0.35">
      <c r="C117" s="3"/>
      <c r="D117" s="3"/>
      <c r="E117" s="3"/>
      <c r="I117" s="1"/>
      <c r="J117" s="1"/>
      <c r="K117" s="70"/>
      <c r="L117" s="70"/>
      <c r="N117" s="70"/>
    </row>
    <row r="118" spans="3:14" x14ac:dyDescent="0.35">
      <c r="C118" s="3"/>
      <c r="D118" s="3"/>
      <c r="E118" s="3"/>
      <c r="I118" s="1"/>
      <c r="J118" s="1"/>
      <c r="K118" s="70"/>
      <c r="L118" s="70"/>
      <c r="N118" s="70"/>
    </row>
    <row r="119" spans="3:14" x14ac:dyDescent="0.35">
      <c r="C119" s="3"/>
      <c r="D119" s="3"/>
      <c r="E119" s="3"/>
      <c r="I119" s="1"/>
      <c r="J119" s="1"/>
      <c r="K119" s="70"/>
      <c r="L119" s="70"/>
      <c r="N119" s="70"/>
    </row>
    <row r="120" spans="3:14" x14ac:dyDescent="0.35">
      <c r="C120" s="3"/>
      <c r="D120" s="3"/>
      <c r="E120" s="3"/>
      <c r="I120" s="1"/>
      <c r="J120" s="1"/>
      <c r="K120" s="70"/>
      <c r="L120" s="70"/>
      <c r="N120" s="70"/>
    </row>
    <row r="121" spans="3:14" x14ac:dyDescent="0.35">
      <c r="C121" s="3"/>
      <c r="D121" s="3"/>
      <c r="E121" s="3"/>
      <c r="I121" s="1"/>
      <c r="J121" s="1"/>
      <c r="K121" s="70"/>
      <c r="L121" s="70"/>
      <c r="N121" s="70"/>
    </row>
    <row r="122" spans="3:14" x14ac:dyDescent="0.35">
      <c r="C122" s="3"/>
      <c r="D122" s="3"/>
      <c r="E122" s="3"/>
      <c r="I122" s="1"/>
      <c r="J122" s="1"/>
      <c r="K122" s="70"/>
      <c r="L122" s="70"/>
      <c r="N122" s="70"/>
    </row>
    <row r="123" spans="3:14" x14ac:dyDescent="0.35">
      <c r="C123" s="3"/>
      <c r="D123" s="3"/>
      <c r="E123" s="3"/>
      <c r="I123" s="1"/>
      <c r="J123" s="1"/>
      <c r="K123" s="70"/>
      <c r="L123" s="70"/>
      <c r="N123" s="70"/>
    </row>
    <row r="124" spans="3:14" x14ac:dyDescent="0.35">
      <c r="C124" s="3"/>
      <c r="D124" s="3"/>
      <c r="E124" s="3"/>
      <c r="I124" s="1"/>
      <c r="J124" s="1"/>
      <c r="K124" s="70"/>
      <c r="L124" s="70"/>
      <c r="N124" s="70"/>
    </row>
    <row r="125" spans="3:14" x14ac:dyDescent="0.35">
      <c r="C125" s="3"/>
      <c r="D125" s="3"/>
      <c r="E125" s="3"/>
      <c r="I125" s="1"/>
      <c r="J125" s="1"/>
      <c r="K125" s="70"/>
      <c r="L125" s="70"/>
      <c r="N125" s="70"/>
    </row>
    <row r="126" spans="3:14" x14ac:dyDescent="0.35">
      <c r="C126" s="3"/>
      <c r="D126" s="3"/>
      <c r="E126" s="3"/>
      <c r="I126" s="1"/>
      <c r="J126" s="1"/>
      <c r="K126" s="70"/>
      <c r="L126" s="70"/>
      <c r="N126" s="70"/>
    </row>
    <row r="127" spans="3:14" x14ac:dyDescent="0.35">
      <c r="C127" s="3"/>
      <c r="D127" s="3"/>
      <c r="E127" s="3"/>
      <c r="I127" s="1"/>
      <c r="J127" s="1"/>
      <c r="K127" s="70"/>
    </row>
    <row r="128" spans="3:14" x14ac:dyDescent="0.35">
      <c r="C128" s="3"/>
      <c r="D128" s="3"/>
      <c r="E128" s="3"/>
      <c r="I128" s="1"/>
      <c r="J128" s="1"/>
      <c r="K128" s="1"/>
    </row>
    <row r="129" spans="3:11" x14ac:dyDescent="0.35">
      <c r="C129" s="3"/>
      <c r="D129" s="3"/>
      <c r="E129" s="3"/>
      <c r="I129" s="1"/>
      <c r="J129" s="1"/>
      <c r="K129" s="1"/>
    </row>
    <row r="130" spans="3:11" x14ac:dyDescent="0.35">
      <c r="C130" s="3"/>
      <c r="D130" s="3"/>
      <c r="E130" s="3"/>
      <c r="I130" s="1"/>
      <c r="J130" s="1"/>
      <c r="K130" s="1"/>
    </row>
    <row r="131" spans="3:11" x14ac:dyDescent="0.35">
      <c r="C131" s="3"/>
      <c r="D131" s="3"/>
      <c r="E131" s="3"/>
      <c r="I131" s="1"/>
      <c r="J131" s="1"/>
      <c r="K131" s="1"/>
    </row>
    <row r="132" spans="3:11" x14ac:dyDescent="0.35">
      <c r="C132" s="3"/>
      <c r="D132" s="3"/>
      <c r="E132" s="3"/>
      <c r="I132" s="1"/>
      <c r="J132" s="1"/>
      <c r="K132" s="1"/>
    </row>
    <row r="133" spans="3:11" x14ac:dyDescent="0.35">
      <c r="C133" s="3"/>
      <c r="D133" s="3"/>
      <c r="E133" s="3"/>
      <c r="I133" s="1"/>
      <c r="J133" s="1"/>
      <c r="K133" s="1"/>
    </row>
    <row r="134" spans="3:11" x14ac:dyDescent="0.35">
      <c r="C134" s="3"/>
      <c r="D134" s="3"/>
      <c r="E134" s="3"/>
      <c r="I134" s="1"/>
      <c r="J134" s="1"/>
      <c r="K134" s="1"/>
    </row>
    <row r="135" spans="3:11" x14ac:dyDescent="0.35">
      <c r="C135" s="3"/>
      <c r="D135" s="3"/>
      <c r="E135" s="3"/>
      <c r="I135" s="1"/>
      <c r="J135" s="1"/>
      <c r="K135" s="1"/>
    </row>
    <row r="136" spans="3:11" x14ac:dyDescent="0.35">
      <c r="C136" s="3"/>
      <c r="D136" s="3"/>
      <c r="E136" s="3"/>
      <c r="I136" s="1"/>
      <c r="J136" s="1"/>
      <c r="K136" s="1"/>
    </row>
    <row r="137" spans="3:11" x14ac:dyDescent="0.35">
      <c r="C137" s="3"/>
      <c r="D137" s="3"/>
      <c r="E137" s="3"/>
      <c r="I137" s="1"/>
      <c r="J137" s="1"/>
      <c r="K137" s="1"/>
    </row>
    <row r="138" spans="3:11" x14ac:dyDescent="0.35">
      <c r="C138" s="3"/>
      <c r="D138" s="3"/>
      <c r="E138" s="3"/>
      <c r="I138" s="1"/>
      <c r="J138" s="1"/>
      <c r="K138" s="1"/>
    </row>
    <row r="139" spans="3:11" x14ac:dyDescent="0.35">
      <c r="C139" s="3"/>
      <c r="D139" s="3"/>
      <c r="E139" s="3"/>
      <c r="I139" s="1"/>
      <c r="J139" s="1"/>
      <c r="K139" s="1"/>
    </row>
    <row r="140" spans="3:11" x14ac:dyDescent="0.35">
      <c r="C140" s="3"/>
      <c r="D140" s="3"/>
      <c r="E140" s="3"/>
      <c r="I140" s="1"/>
      <c r="J140" s="1"/>
      <c r="K140" s="1"/>
    </row>
    <row r="141" spans="3:11" x14ac:dyDescent="0.35">
      <c r="C141" s="3"/>
      <c r="D141" s="3"/>
      <c r="E141" s="3"/>
      <c r="I141" s="1"/>
      <c r="J141" s="1"/>
      <c r="K141" s="1"/>
    </row>
    <row r="142" spans="3:11" x14ac:dyDescent="0.35">
      <c r="C142" s="3"/>
      <c r="D142" s="3"/>
      <c r="E142" s="3"/>
      <c r="I142" s="1"/>
      <c r="J142" s="1"/>
      <c r="K142" s="1"/>
    </row>
    <row r="143" spans="3:11" x14ac:dyDescent="0.35">
      <c r="C143" s="3"/>
      <c r="D143" s="3"/>
      <c r="E143" s="3"/>
      <c r="I143" s="1"/>
      <c r="J143" s="1"/>
      <c r="K143" s="1"/>
    </row>
    <row r="144" spans="3:11" x14ac:dyDescent="0.35">
      <c r="C144" s="3"/>
      <c r="D144" s="3"/>
      <c r="E144" s="3"/>
      <c r="I144" s="1"/>
      <c r="J144" s="1"/>
      <c r="K144" s="1"/>
    </row>
    <row r="145" spans="3:11" x14ac:dyDescent="0.35">
      <c r="C145" s="3"/>
      <c r="D145" s="3"/>
      <c r="E145" s="3"/>
      <c r="I145" s="1"/>
      <c r="J145" s="1"/>
      <c r="K145" s="1"/>
    </row>
    <row r="146" spans="3:11" x14ac:dyDescent="0.35">
      <c r="C146" s="3"/>
      <c r="D146" s="3"/>
      <c r="E146" s="3"/>
      <c r="I146" s="1"/>
      <c r="J146" s="1"/>
      <c r="K146" s="1"/>
    </row>
    <row r="147" spans="3:11" x14ac:dyDescent="0.35">
      <c r="C147" s="3"/>
      <c r="D147" s="3"/>
      <c r="E147" s="3"/>
      <c r="I147" s="1"/>
      <c r="J147" s="1"/>
      <c r="K147" s="1"/>
    </row>
    <row r="148" spans="3:11" x14ac:dyDescent="0.35">
      <c r="C148" s="3"/>
      <c r="D148" s="3"/>
      <c r="E148" s="3"/>
      <c r="I148" s="1"/>
      <c r="J148" s="1"/>
      <c r="K148" s="1"/>
    </row>
    <row r="149" spans="3:11" x14ac:dyDescent="0.35">
      <c r="C149" s="3"/>
      <c r="D149" s="3"/>
      <c r="E149" s="3"/>
      <c r="I149" s="1"/>
      <c r="J149" s="1"/>
      <c r="K149" s="1"/>
    </row>
    <row r="150" spans="3:11" x14ac:dyDescent="0.35">
      <c r="C150" s="3"/>
      <c r="D150" s="3"/>
      <c r="E150" s="3"/>
      <c r="I150" s="1"/>
      <c r="J150" s="1"/>
      <c r="K150" s="1"/>
    </row>
    <row r="151" spans="3:11" x14ac:dyDescent="0.35">
      <c r="C151" s="3"/>
      <c r="D151" s="3"/>
      <c r="E151" s="3"/>
      <c r="I151" s="1"/>
      <c r="J151" s="1"/>
      <c r="K151" s="1"/>
    </row>
    <row r="152" spans="3:11" x14ac:dyDescent="0.35">
      <c r="C152" s="3"/>
      <c r="D152" s="3"/>
      <c r="E152" s="3"/>
      <c r="I152" s="1"/>
      <c r="J152" s="1"/>
      <c r="K152" s="1"/>
    </row>
    <row r="153" spans="3:11" x14ac:dyDescent="0.35">
      <c r="C153" s="3"/>
      <c r="D153" s="3"/>
      <c r="E153" s="3"/>
      <c r="I153" s="1"/>
      <c r="J153" s="1"/>
      <c r="K153" s="1"/>
    </row>
    <row r="154" spans="3:11" x14ac:dyDescent="0.35">
      <c r="C154" s="3"/>
      <c r="D154" s="3"/>
      <c r="E154" s="3"/>
      <c r="I154" s="1"/>
      <c r="J154" s="1"/>
      <c r="K154" s="1"/>
    </row>
    <row r="155" spans="3:11" x14ac:dyDescent="0.35">
      <c r="C155" s="3"/>
      <c r="D155" s="3"/>
      <c r="E155" s="3"/>
      <c r="I155" s="1"/>
      <c r="J155" s="1"/>
      <c r="K155" s="1"/>
    </row>
    <row r="156" spans="3:11" x14ac:dyDescent="0.35">
      <c r="C156" s="3"/>
      <c r="D156" s="3"/>
      <c r="E156" s="3"/>
      <c r="I156" s="1"/>
      <c r="J156" s="1"/>
      <c r="K156" s="1"/>
    </row>
    <row r="157" spans="3:11" x14ac:dyDescent="0.35">
      <c r="C157" s="3"/>
      <c r="D157" s="3"/>
      <c r="E157" s="3"/>
      <c r="I157" s="1"/>
      <c r="J157" s="1"/>
      <c r="K157" s="1"/>
    </row>
    <row r="158" spans="3:11" x14ac:dyDescent="0.35">
      <c r="C158" s="3"/>
      <c r="D158" s="3"/>
      <c r="E158" s="3"/>
      <c r="I158" s="1"/>
      <c r="J158" s="1"/>
      <c r="K158" s="1"/>
    </row>
    <row r="159" spans="3:11" x14ac:dyDescent="0.35">
      <c r="C159" s="3"/>
      <c r="D159" s="3"/>
      <c r="E159" s="3"/>
      <c r="I159" s="1"/>
      <c r="J159" s="1"/>
      <c r="K159" s="1"/>
    </row>
    <row r="160" spans="3:11" x14ac:dyDescent="0.35">
      <c r="C160" s="3"/>
      <c r="D160" s="3"/>
      <c r="E160" s="3"/>
      <c r="I160" s="1"/>
      <c r="J160" s="1"/>
      <c r="K160" s="1"/>
    </row>
    <row r="161" spans="3:11" x14ac:dyDescent="0.35">
      <c r="C161" s="3"/>
      <c r="D161" s="3"/>
      <c r="E161" s="3"/>
      <c r="I161" s="1"/>
      <c r="J161" s="1"/>
      <c r="K161" s="1"/>
    </row>
    <row r="162" spans="3:11" x14ac:dyDescent="0.35">
      <c r="C162" s="3"/>
      <c r="D162" s="3"/>
      <c r="E162" s="3"/>
      <c r="I162" s="1"/>
      <c r="J162" s="1"/>
      <c r="K162" s="1"/>
    </row>
    <row r="163" spans="3:11" x14ac:dyDescent="0.35">
      <c r="C163" s="3"/>
      <c r="D163" s="3"/>
      <c r="E163" s="3"/>
      <c r="I163" s="1"/>
      <c r="J163" s="1"/>
      <c r="K163" s="1"/>
    </row>
    <row r="164" spans="3:11" x14ac:dyDescent="0.35">
      <c r="C164" s="3"/>
      <c r="D164" s="3"/>
      <c r="E164" s="3"/>
      <c r="I164" s="1"/>
      <c r="J164" s="1"/>
      <c r="K164" s="1"/>
    </row>
    <row r="165" spans="3:11" x14ac:dyDescent="0.35">
      <c r="C165" s="3"/>
      <c r="D165" s="3"/>
      <c r="E165" s="3"/>
      <c r="I165" s="1"/>
      <c r="J165" s="1"/>
      <c r="K165" s="1"/>
    </row>
    <row r="166" spans="3:11" x14ac:dyDescent="0.35">
      <c r="C166" s="3"/>
      <c r="D166" s="3"/>
      <c r="E166" s="3"/>
      <c r="I166" s="1"/>
      <c r="J166" s="1"/>
      <c r="K166" s="1"/>
    </row>
    <row r="167" spans="3:11" x14ac:dyDescent="0.35">
      <c r="C167" s="3"/>
      <c r="D167" s="3"/>
      <c r="E167" s="3"/>
      <c r="I167" s="1"/>
      <c r="J167" s="1"/>
      <c r="K167" s="1"/>
    </row>
    <row r="168" spans="3:11" x14ac:dyDescent="0.35">
      <c r="C168" s="3"/>
      <c r="D168" s="3"/>
      <c r="E168" s="3"/>
      <c r="I168" s="1"/>
      <c r="J168" s="1"/>
      <c r="K168" s="1"/>
    </row>
    <row r="169" spans="3:11" x14ac:dyDescent="0.35">
      <c r="C169" s="3"/>
      <c r="D169" s="3"/>
      <c r="E169" s="3"/>
      <c r="I169" s="1"/>
      <c r="J169" s="1"/>
      <c r="K169" s="1"/>
    </row>
    <row r="170" spans="3:11" x14ac:dyDescent="0.35">
      <c r="C170" s="3"/>
      <c r="D170" s="3"/>
      <c r="E170" s="3"/>
      <c r="I170" s="1"/>
      <c r="J170" s="1"/>
      <c r="K170" s="1"/>
    </row>
    <row r="171" spans="3:11" x14ac:dyDescent="0.35">
      <c r="C171" s="3"/>
      <c r="D171" s="3"/>
      <c r="E171" s="3"/>
      <c r="I171" s="1"/>
      <c r="J171" s="1"/>
      <c r="K171" s="1"/>
    </row>
    <row r="172" spans="3:11" x14ac:dyDescent="0.35">
      <c r="C172" s="3"/>
      <c r="D172" s="3"/>
      <c r="E172" s="3"/>
      <c r="I172" s="1"/>
      <c r="J172" s="1"/>
      <c r="K172" s="1"/>
    </row>
    <row r="173" spans="3:11" x14ac:dyDescent="0.35">
      <c r="C173" s="3"/>
      <c r="D173" s="3"/>
      <c r="E173" s="3"/>
      <c r="I173" s="1"/>
      <c r="J173" s="1"/>
      <c r="K173" s="1"/>
    </row>
    <row r="174" spans="3:11" x14ac:dyDescent="0.35">
      <c r="C174" s="3"/>
      <c r="D174" s="3"/>
      <c r="E174" s="3"/>
      <c r="I174" s="1"/>
      <c r="J174" s="1"/>
      <c r="K174" s="1"/>
    </row>
    <row r="175" spans="3:11" x14ac:dyDescent="0.35">
      <c r="C175" s="3"/>
      <c r="D175" s="3"/>
      <c r="E175" s="3"/>
      <c r="I175" s="1"/>
      <c r="J175" s="1"/>
      <c r="K175" s="1"/>
    </row>
    <row r="176" spans="3:11" x14ac:dyDescent="0.35">
      <c r="C176" s="3"/>
      <c r="D176" s="3"/>
      <c r="E176" s="3"/>
      <c r="I176" s="1"/>
      <c r="J176" s="1"/>
      <c r="K176" s="1"/>
    </row>
    <row r="177" spans="3:11" x14ac:dyDescent="0.35">
      <c r="C177" s="3"/>
      <c r="D177" s="3"/>
      <c r="E177" s="3"/>
      <c r="I177" s="1"/>
      <c r="J177" s="1"/>
      <c r="K177" s="1"/>
    </row>
    <row r="178" spans="3:11" x14ac:dyDescent="0.35">
      <c r="C178" s="3"/>
      <c r="D178" s="3"/>
      <c r="E178" s="3"/>
      <c r="I178" s="1"/>
      <c r="J178" s="1"/>
      <c r="K178" s="1"/>
    </row>
    <row r="179" spans="3:11" x14ac:dyDescent="0.35">
      <c r="C179" s="3"/>
      <c r="D179" s="3"/>
      <c r="E179" s="3"/>
      <c r="I179" s="1"/>
      <c r="J179" s="1"/>
      <c r="K179" s="1"/>
    </row>
    <row r="180" spans="3:11" x14ac:dyDescent="0.35">
      <c r="C180" s="3"/>
      <c r="D180" s="3"/>
      <c r="E180" s="3"/>
      <c r="I180" s="1"/>
      <c r="J180" s="1"/>
      <c r="K180" s="1"/>
    </row>
    <row r="181" spans="3:11" x14ac:dyDescent="0.35">
      <c r="C181" s="3"/>
      <c r="D181" s="3"/>
      <c r="E181" s="3"/>
      <c r="I181" s="1"/>
      <c r="J181" s="1"/>
      <c r="K181" s="1"/>
    </row>
    <row r="182" spans="3:11" x14ac:dyDescent="0.35">
      <c r="C182" s="3"/>
      <c r="D182" s="3"/>
      <c r="E182" s="3"/>
      <c r="I182" s="1"/>
      <c r="J182" s="1"/>
      <c r="K182" s="1"/>
    </row>
    <row r="183" spans="3:11" x14ac:dyDescent="0.35">
      <c r="C183" s="3"/>
      <c r="D183" s="3"/>
      <c r="E183" s="3"/>
      <c r="I183" s="1"/>
      <c r="J183" s="1"/>
      <c r="K183" s="1"/>
    </row>
    <row r="184" spans="3:11" x14ac:dyDescent="0.35">
      <c r="C184" s="3"/>
      <c r="D184" s="3"/>
      <c r="E184" s="3"/>
      <c r="I184" s="1"/>
      <c r="J184" s="1"/>
      <c r="K184" s="1"/>
    </row>
    <row r="185" spans="3:11" x14ac:dyDescent="0.35">
      <c r="C185" s="3"/>
      <c r="D185" s="3"/>
      <c r="E185" s="3"/>
      <c r="I185" s="1"/>
      <c r="J185" s="1"/>
      <c r="K185" s="1"/>
    </row>
    <row r="186" spans="3:11" x14ac:dyDescent="0.35">
      <c r="C186" s="3"/>
      <c r="D186" s="3"/>
      <c r="E186" s="3"/>
      <c r="I186" s="1"/>
      <c r="J186" s="1"/>
      <c r="K186" s="1"/>
    </row>
    <row r="187" spans="3:11" x14ac:dyDescent="0.35">
      <c r="C187" s="3"/>
      <c r="D187" s="3"/>
      <c r="E187" s="3"/>
      <c r="I187" s="1"/>
      <c r="J187" s="1"/>
      <c r="K187" s="1"/>
    </row>
    <row r="188" spans="3:11" x14ac:dyDescent="0.35">
      <c r="C188" s="3"/>
      <c r="D188" s="3"/>
      <c r="E188" s="3"/>
      <c r="I188" s="1"/>
      <c r="J188" s="1"/>
      <c r="K188" s="1"/>
    </row>
    <row r="189" spans="3:11" x14ac:dyDescent="0.35">
      <c r="C189" s="3"/>
      <c r="D189" s="3"/>
      <c r="E189" s="3"/>
      <c r="I189" s="1"/>
      <c r="J189" s="1"/>
      <c r="K189" s="1"/>
    </row>
    <row r="190" spans="3:11" x14ac:dyDescent="0.35">
      <c r="C190" s="3"/>
      <c r="D190" s="3"/>
      <c r="E190" s="3"/>
      <c r="I190" s="1"/>
      <c r="J190" s="1"/>
      <c r="K190" s="1"/>
    </row>
  </sheetData>
  <sheetProtection selectLockedCells="1"/>
  <sortState xmlns:xlrd2="http://schemas.microsoft.com/office/spreadsheetml/2017/richdata2" ref="M18:M52">
    <sortCondition ref="M18:M52"/>
  </sortState>
  <mergeCells count="75">
    <mergeCell ref="B3:B7"/>
    <mergeCell ref="B8:B13"/>
    <mergeCell ref="B14:B21"/>
    <mergeCell ref="B67:H67"/>
    <mergeCell ref="B76:H76"/>
    <mergeCell ref="B23:H23"/>
    <mergeCell ref="C28:H28"/>
    <mergeCell ref="C30:H30"/>
    <mergeCell ref="C63:H63"/>
    <mergeCell ref="C64:H64"/>
    <mergeCell ref="C65:H65"/>
    <mergeCell ref="B59:H59"/>
    <mergeCell ref="B58:H58"/>
    <mergeCell ref="C46:H46"/>
    <mergeCell ref="C34:H34"/>
    <mergeCell ref="C38:H38"/>
    <mergeCell ref="C1:H1"/>
    <mergeCell ref="C85:H85"/>
    <mergeCell ref="C84:H84"/>
    <mergeCell ref="C83:H83"/>
    <mergeCell ref="C82:H82"/>
    <mergeCell ref="C81:H81"/>
    <mergeCell ref="C66:H66"/>
    <mergeCell ref="C60:H60"/>
    <mergeCell ref="C47:H47"/>
    <mergeCell ref="C48:H48"/>
    <mergeCell ref="B50:H50"/>
    <mergeCell ref="C51:H51"/>
    <mergeCell ref="C52:H52"/>
    <mergeCell ref="C53:H53"/>
    <mergeCell ref="C61:H61"/>
    <mergeCell ref="C62:H62"/>
    <mergeCell ref="C90:H90"/>
    <mergeCell ref="B89:H89"/>
    <mergeCell ref="B88:H88"/>
    <mergeCell ref="C87:H87"/>
    <mergeCell ref="C86:H86"/>
    <mergeCell ref="C95:H95"/>
    <mergeCell ref="C94:H94"/>
    <mergeCell ref="C93:H93"/>
    <mergeCell ref="C92:H92"/>
    <mergeCell ref="C91:H91"/>
    <mergeCell ref="B77:H77"/>
    <mergeCell ref="C78:H78"/>
    <mergeCell ref="C79:H79"/>
    <mergeCell ref="C80:H80"/>
    <mergeCell ref="B68:H68"/>
    <mergeCell ref="C69:H69"/>
    <mergeCell ref="C70:H70"/>
    <mergeCell ref="C71:H71"/>
    <mergeCell ref="C72:H72"/>
    <mergeCell ref="C73:H73"/>
    <mergeCell ref="C74:H74"/>
    <mergeCell ref="C75:H75"/>
    <mergeCell ref="B41:H41"/>
    <mergeCell ref="C42:H42"/>
    <mergeCell ref="C43:H43"/>
    <mergeCell ref="C44:H44"/>
    <mergeCell ref="C45:H45"/>
    <mergeCell ref="B49:H49"/>
    <mergeCell ref="C54:H54"/>
    <mergeCell ref="C55:H55"/>
    <mergeCell ref="C56:H56"/>
    <mergeCell ref="C57:H57"/>
    <mergeCell ref="B40:H40"/>
    <mergeCell ref="B24:H24"/>
    <mergeCell ref="B33:H33"/>
    <mergeCell ref="C35:H35"/>
    <mergeCell ref="C36:H36"/>
    <mergeCell ref="C37:H37"/>
    <mergeCell ref="C26:H26"/>
    <mergeCell ref="C25:H25"/>
    <mergeCell ref="C29:H29"/>
    <mergeCell ref="C31:H31"/>
    <mergeCell ref="B32:H32"/>
  </mergeCells>
  <pageMargins left="0.25" right="0.25" top="0.25" bottom="0.25" header="0.3" footer="0.3"/>
  <pageSetup scale="85" orientation="portrait" r:id="rId1"/>
  <rowBreaks count="1" manualBreakCount="1">
    <brk id="57" min="1" max="7" man="1"/>
  </rowBreaks>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Summary</vt:lpstr>
      <vt:lpstr>Strategic Objectives</vt:lpstr>
      <vt:lpstr>Ind Development Objectives</vt:lpstr>
      <vt:lpstr>Competency Review</vt:lpstr>
      <vt:lpstr>Exceptional Performer Form</vt:lpstr>
      <vt:lpstr>Competencies</vt:lpstr>
      <vt:lpstr>Competencies!Print_Area</vt:lpstr>
      <vt:lpstr>'Competency Review'!Print_Area</vt:lpstr>
      <vt:lpstr>'Exceptional Performer Form'!Print_Area</vt:lpstr>
      <vt:lpstr>'Ind Development Objectives'!Print_Area</vt:lpstr>
      <vt:lpstr>'Strategic Objectives'!Print_Area</vt:lpstr>
      <vt:lpstr>Summary!Print_Area</vt:lpstr>
      <vt:lpstr>'Competency Review'!Print_Titles</vt:lpstr>
      <vt:lpstr>'Strategic Objectives'!Print_Titles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Stephens, Tracy</cp:lastModifiedBy>
  <cp:lastPrinted>2022-05-04T14:07:53Z</cp:lastPrinted>
  <dcterms:created xsi:type="dcterms:W3CDTF">2020-01-23T13:51:15Z</dcterms:created>
  <dcterms:modified xsi:type="dcterms:W3CDTF">2026-04-28T12:27:52Z</dcterms:modified>
</cp:coreProperties>
</file>